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OneDrive\Dao Tao\ENGLISH\AVKC_NAMHOC_2024_2025_HK2\DS THI\"/>
    </mc:Choice>
  </mc:AlternateContent>
  <bookViews>
    <workbookView xWindow="240" yWindow="780" windowWidth="11280" windowHeight="7350" tabRatio="862" firstSheet="5" activeTab="5"/>
  </bookViews>
  <sheets>
    <sheet name="IN DS LOP" sheetId="2" state="hidden" r:id="rId1"/>
    <sheet name="IN DS LOP (2)" sheetId="6" state="hidden" r:id="rId2"/>
    <sheet name="IN DS LOP (3)" sheetId="7" state="hidden" r:id="rId3"/>
    <sheet name="IN DS LOP (4)" sheetId="8" state="hidden" r:id="rId4"/>
    <sheet name="DSTHI (3)" sheetId="11" state="hidden" r:id="rId5"/>
    <sheet name="TONGHOP" sheetId="25" r:id="rId6"/>
    <sheet name="Phòng Tòa Nhà G (309)" sheetId="21" r:id="rId7"/>
    <sheet name="Phòng Tòa Nhà G (311)" sheetId="22" r:id="rId8"/>
    <sheet name="Phòng Tòa Nhà G (314)" sheetId="23" r:id="rId9"/>
    <sheet name="Phòng Tòa Nhà G (316)" sheetId="24" r:id="rId10"/>
  </sheets>
  <definedNames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hidden="1">#REF!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Titles" localSheetId="6">'Phòng Tòa Nhà G (309)'!$1:$7</definedName>
    <definedName name="_xlnm.Print_Titles" localSheetId="7">'Phòng Tòa Nhà G (311)'!$1:$7</definedName>
    <definedName name="_xlnm.Print_Titles" localSheetId="8">'Phòng Tòa Nhà G (314)'!$1:$7</definedName>
    <definedName name="_xlnm.Print_Titles" localSheetId="9">'Phòng Tòa Nhà G (316)'!$1:$7</definedName>
  </definedNames>
  <calcPr calcId="162913"/>
</workbook>
</file>

<file path=xl/calcChain.xml><?xml version="1.0" encoding="utf-8"?>
<calcChain xmlns="http://schemas.openxmlformats.org/spreadsheetml/2006/main">
  <c r="B9" i="11" l="1"/>
  <c r="B10" i="11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11" i="11"/>
  <c r="B12" i="11" s="1"/>
  <c r="B13" i="11" s="1"/>
  <c r="B14" i="11" s="1"/>
  <c r="B15" i="11" s="1"/>
  <c r="B16" i="11" s="1"/>
  <c r="B17" i="11" s="1"/>
  <c r="B18" i="11" s="1"/>
  <c r="B19" i="11" s="1"/>
  <c r="B20" i="11" s="1"/>
  <c r="B21" i="11" s="1"/>
  <c r="B22" i="11" s="1"/>
  <c r="B23" i="11" s="1"/>
  <c r="B24" i="11" s="1"/>
  <c r="B25" i="11" s="1"/>
  <c r="B26" i="11" s="1"/>
  <c r="B27" i="11" s="1"/>
  <c r="B28" i="11" s="1"/>
  <c r="B29" i="11" s="1"/>
  <c r="B30" i="11" s="1"/>
  <c r="B31" i="11" s="1"/>
  <c r="B32" i="11" s="1"/>
  <c r="B33" i="11" s="1"/>
  <c r="B34" i="11" s="1"/>
  <c r="B35" i="11" s="1"/>
  <c r="B36" i="11" s="1"/>
  <c r="B37" i="11" s="1"/>
  <c r="B44" i="11" s="1"/>
  <c r="B45" i="11" s="1"/>
  <c r="B46" i="11" s="1"/>
  <c r="B47" i="11" s="1"/>
  <c r="B48" i="11" s="1"/>
  <c r="B49" i="11" s="1"/>
  <c r="B50" i="11" s="1"/>
  <c r="B51" i="11" s="1"/>
  <c r="B52" i="11" s="1"/>
  <c r="B53" i="11" s="1"/>
  <c r="B54" i="11" s="1"/>
  <c r="B55" i="11" s="1"/>
  <c r="B56" i="11" s="1"/>
  <c r="B57" i="11" s="1"/>
  <c r="B58" i="11" s="1"/>
  <c r="B59" i="11" s="1"/>
  <c r="B60" i="11" s="1"/>
  <c r="B61" i="11" s="1"/>
  <c r="B62" i="11" s="1"/>
  <c r="B63" i="11" s="1"/>
  <c r="B64" i="11" s="1"/>
  <c r="B65" i="11" s="1"/>
  <c r="B66" i="11" s="1"/>
  <c r="B67" i="11" s="1"/>
  <c r="B68" i="11" s="1"/>
  <c r="B69" i="11" s="1"/>
  <c r="B70" i="11" s="1"/>
  <c r="B71" i="11" s="1"/>
  <c r="B72" i="11" s="1"/>
  <c r="B73" i="11" s="1"/>
  <c r="B80" i="11" s="1"/>
  <c r="B81" i="11" s="1"/>
  <c r="B82" i="11" s="1"/>
  <c r="B83" i="11" s="1"/>
  <c r="B84" i="11" s="1"/>
  <c r="B85" i="11" s="1"/>
  <c r="B86" i="11" s="1"/>
  <c r="B87" i="11" s="1"/>
  <c r="B88" i="11" s="1"/>
  <c r="B89" i="11" s="1"/>
  <c r="B90" i="11" s="1"/>
  <c r="B91" i="11" s="1"/>
  <c r="B92" i="11" s="1"/>
  <c r="B93" i="11" s="1"/>
  <c r="B94" i="11" s="1"/>
  <c r="B95" i="11" s="1"/>
  <c r="B96" i="11" s="1"/>
  <c r="B97" i="11" s="1"/>
  <c r="B98" i="11" s="1"/>
  <c r="B99" i="11" s="1"/>
  <c r="B100" i="11" s="1"/>
  <c r="B101" i="11" s="1"/>
  <c r="B102" i="11" s="1"/>
  <c r="B103" i="11" s="1"/>
  <c r="B104" i="11" s="1"/>
  <c r="B105" i="11" s="1"/>
  <c r="B106" i="11" s="1"/>
  <c r="B107" i="11" s="1"/>
  <c r="B108" i="11" s="1"/>
  <c r="B109" i="11" s="1"/>
  <c r="B4" i="11" l="1"/>
  <c r="D3" i="11"/>
  <c r="F2" i="11"/>
  <c r="A10" i="11"/>
  <c r="A12" i="11"/>
  <c r="A13" i="11"/>
  <c r="A15" i="11"/>
  <c r="A16" i="11"/>
  <c r="A17" i="11"/>
  <c r="A19" i="11"/>
  <c r="A20" i="11"/>
  <c r="A8" i="11"/>
  <c r="A14" i="11"/>
  <c r="A21" i="11"/>
  <c r="A23" i="11"/>
  <c r="A25" i="11"/>
  <c r="A27" i="11"/>
  <c r="A29" i="11"/>
  <c r="A31" i="11"/>
  <c r="A33" i="11"/>
  <c r="A34" i="11"/>
  <c r="A35" i="11"/>
  <c r="A36" i="11"/>
  <c r="A44" i="11"/>
  <c r="A50" i="11"/>
  <c r="A51" i="11"/>
  <c r="A11" i="11"/>
  <c r="A18" i="11"/>
  <c r="A24" i="11"/>
  <c r="A28" i="11"/>
  <c r="A32" i="11"/>
  <c r="A37" i="11"/>
  <c r="A52" i="11"/>
  <c r="A59" i="11"/>
  <c r="A61" i="11"/>
  <c r="A63" i="11"/>
  <c r="A64" i="11"/>
  <c r="A65" i="11"/>
  <c r="A66" i="11"/>
  <c r="A67" i="11"/>
  <c r="A68" i="11"/>
  <c r="A71" i="11"/>
  <c r="A80" i="11"/>
  <c r="A9" i="11"/>
  <c r="A22" i="11"/>
  <c r="A26" i="11"/>
  <c r="A30" i="11"/>
  <c r="A45" i="11"/>
  <c r="A46" i="11"/>
  <c r="A47" i="11"/>
  <c r="A48" i="11"/>
  <c r="A49" i="11"/>
  <c r="A53" i="11"/>
  <c r="A54" i="11"/>
  <c r="A55" i="11"/>
  <c r="A56" i="11"/>
  <c r="A57" i="11"/>
  <c r="A58" i="11"/>
  <c r="A60" i="11"/>
  <c r="A62" i="11"/>
  <c r="A69" i="11"/>
  <c r="A70" i="11"/>
  <c r="A72" i="11"/>
  <c r="A73" i="11"/>
  <c r="A81" i="11"/>
  <c r="A83" i="11"/>
  <c r="A87" i="11"/>
  <c r="A90" i="11"/>
  <c r="A92" i="11"/>
  <c r="A94" i="11"/>
  <c r="A96" i="11"/>
  <c r="A98" i="11"/>
  <c r="A100" i="11"/>
  <c r="A102" i="11"/>
  <c r="A104" i="11"/>
  <c r="A106" i="11"/>
  <c r="A108" i="11"/>
  <c r="A82" i="11"/>
  <c r="A85" i="11"/>
  <c r="A86" i="11"/>
  <c r="A91" i="11"/>
  <c r="A93" i="11"/>
  <c r="A95" i="11"/>
  <c r="A97" i="11"/>
  <c r="A99" i="11"/>
  <c r="A101" i="11"/>
  <c r="A103" i="11"/>
  <c r="A105" i="11"/>
  <c r="A107" i="11"/>
  <c r="A109" i="11"/>
  <c r="A84" i="11"/>
  <c r="A88" i="11"/>
  <c r="A89" i="11"/>
  <c r="E88" i="11" l="1"/>
  <c r="F88" i="11"/>
  <c r="C88" i="11"/>
  <c r="K88" i="11"/>
  <c r="D88" i="11"/>
  <c r="F109" i="11"/>
  <c r="K109" i="11"/>
  <c r="C109" i="11"/>
  <c r="D109" i="11"/>
  <c r="E109" i="11"/>
  <c r="F105" i="11"/>
  <c r="K105" i="11"/>
  <c r="C105" i="11"/>
  <c r="D105" i="11"/>
  <c r="E105" i="11"/>
  <c r="F101" i="11"/>
  <c r="K101" i="11"/>
  <c r="C101" i="11"/>
  <c r="D101" i="11"/>
  <c r="E101" i="11"/>
  <c r="F97" i="11"/>
  <c r="K97" i="11"/>
  <c r="C97" i="11"/>
  <c r="D97" i="11"/>
  <c r="E97" i="11"/>
  <c r="F93" i="11"/>
  <c r="K93" i="11"/>
  <c r="C93" i="11"/>
  <c r="D93" i="11"/>
  <c r="E93" i="11"/>
  <c r="E86" i="11"/>
  <c r="D86" i="11"/>
  <c r="C86" i="11"/>
  <c r="K86" i="11"/>
  <c r="F86" i="11"/>
  <c r="E82" i="11"/>
  <c r="D82" i="11"/>
  <c r="K82" i="11"/>
  <c r="F82" i="11"/>
  <c r="C82" i="11"/>
  <c r="E106" i="11"/>
  <c r="F106" i="11"/>
  <c r="C106" i="11"/>
  <c r="K106" i="11"/>
  <c r="D106" i="11"/>
  <c r="E102" i="11"/>
  <c r="F102" i="11"/>
  <c r="C102" i="11"/>
  <c r="K102" i="11"/>
  <c r="D102" i="11"/>
  <c r="E98" i="11"/>
  <c r="F98" i="11"/>
  <c r="C98" i="11"/>
  <c r="K98" i="11"/>
  <c r="D98" i="11"/>
  <c r="E94" i="11"/>
  <c r="F94" i="11"/>
  <c r="K94" i="11"/>
  <c r="D94" i="11"/>
  <c r="C94" i="11"/>
  <c r="E90" i="11"/>
  <c r="F90" i="11"/>
  <c r="C90" i="11"/>
  <c r="K90" i="11"/>
  <c r="D90" i="11"/>
  <c r="F83" i="11"/>
  <c r="E83" i="11"/>
  <c r="C83" i="11"/>
  <c r="D83" i="11"/>
  <c r="K83" i="11"/>
  <c r="F73" i="11"/>
  <c r="E73" i="11"/>
  <c r="K73" i="11"/>
  <c r="D73" i="11"/>
  <c r="C73" i="11"/>
  <c r="E70" i="11"/>
  <c r="F70" i="11"/>
  <c r="K70" i="11"/>
  <c r="C70" i="11"/>
  <c r="D70" i="11"/>
  <c r="E62" i="11"/>
  <c r="F62" i="11"/>
  <c r="K62" i="11"/>
  <c r="C62" i="11"/>
  <c r="D62" i="11"/>
  <c r="E58" i="11"/>
  <c r="F58" i="11"/>
  <c r="K58" i="11"/>
  <c r="C58" i="11"/>
  <c r="D58" i="11"/>
  <c r="E56" i="11"/>
  <c r="D56" i="11"/>
  <c r="K56" i="11"/>
  <c r="C56" i="11"/>
  <c r="F56" i="11"/>
  <c r="E54" i="11"/>
  <c r="F54" i="11"/>
  <c r="K54" i="11"/>
  <c r="C54" i="11"/>
  <c r="D54" i="11"/>
  <c r="D49" i="11"/>
  <c r="C49" i="11"/>
  <c r="F49" i="11"/>
  <c r="K49" i="11"/>
  <c r="E49" i="11"/>
  <c r="F47" i="11"/>
  <c r="K47" i="11"/>
  <c r="E47" i="11"/>
  <c r="C47" i="11"/>
  <c r="D47" i="11"/>
  <c r="F45" i="11"/>
  <c r="E45" i="11"/>
  <c r="C45" i="11"/>
  <c r="K45" i="11"/>
  <c r="D45" i="11"/>
  <c r="E26" i="11"/>
  <c r="D26" i="11"/>
  <c r="C26" i="11"/>
  <c r="F26" i="11"/>
  <c r="K26" i="11"/>
  <c r="D9" i="11"/>
  <c r="C9" i="11"/>
  <c r="F9" i="11"/>
  <c r="E9" i="11"/>
  <c r="K9" i="11"/>
  <c r="F71" i="11"/>
  <c r="K71" i="11"/>
  <c r="E71" i="11"/>
  <c r="D71" i="11"/>
  <c r="C71" i="11"/>
  <c r="D67" i="11"/>
  <c r="C67" i="11"/>
  <c r="F67" i="11"/>
  <c r="K67" i="11"/>
  <c r="E67" i="11"/>
  <c r="D65" i="11"/>
  <c r="C65" i="11"/>
  <c r="F65" i="11"/>
  <c r="E65" i="11"/>
  <c r="K65" i="11"/>
  <c r="D63" i="11"/>
  <c r="C63" i="11"/>
  <c r="F63" i="11"/>
  <c r="K63" i="11"/>
  <c r="E63" i="11"/>
  <c r="F59" i="11"/>
  <c r="K59" i="11"/>
  <c r="E59" i="11"/>
  <c r="D59" i="11"/>
  <c r="C59" i="11"/>
  <c r="D37" i="11"/>
  <c r="C37" i="11"/>
  <c r="K37" i="11"/>
  <c r="F37" i="11"/>
  <c r="E37" i="11"/>
  <c r="E28" i="11"/>
  <c r="F28" i="11"/>
  <c r="C28" i="11"/>
  <c r="K28" i="11"/>
  <c r="D28" i="11"/>
  <c r="E18" i="11"/>
  <c r="D18" i="11"/>
  <c r="K18" i="11"/>
  <c r="F18" i="11"/>
  <c r="C18" i="11"/>
  <c r="D51" i="11"/>
  <c r="C51" i="11"/>
  <c r="F51" i="11"/>
  <c r="K51" i="11"/>
  <c r="E51" i="11"/>
  <c r="E44" i="11"/>
  <c r="D44" i="11"/>
  <c r="C44" i="11"/>
  <c r="K44" i="11"/>
  <c r="F44" i="11"/>
  <c r="D35" i="11"/>
  <c r="C35" i="11"/>
  <c r="F35" i="11"/>
  <c r="K35" i="11"/>
  <c r="E35" i="11"/>
  <c r="D33" i="11"/>
  <c r="C33" i="11"/>
  <c r="F33" i="11"/>
  <c r="E33" i="11"/>
  <c r="K33" i="11"/>
  <c r="F29" i="11"/>
  <c r="K29" i="11"/>
  <c r="E29" i="11"/>
  <c r="D29" i="11"/>
  <c r="C29" i="11"/>
  <c r="F25" i="11"/>
  <c r="K25" i="11"/>
  <c r="E25" i="11"/>
  <c r="D25" i="11"/>
  <c r="C25" i="11"/>
  <c r="F21" i="11"/>
  <c r="K21" i="11"/>
  <c r="E21" i="11"/>
  <c r="D21" i="11"/>
  <c r="C21" i="11"/>
  <c r="K8" i="11"/>
  <c r="C8" i="11"/>
  <c r="F8" i="11"/>
  <c r="E8" i="11"/>
  <c r="D8" i="11"/>
  <c r="F19" i="11"/>
  <c r="E19" i="11"/>
  <c r="K19" i="11"/>
  <c r="D19" i="11"/>
  <c r="C19" i="11"/>
  <c r="E16" i="11"/>
  <c r="F16" i="11"/>
  <c r="C16" i="11"/>
  <c r="K16" i="11"/>
  <c r="D16" i="11"/>
  <c r="D13" i="11"/>
  <c r="C13" i="11"/>
  <c r="F13" i="11"/>
  <c r="E13" i="11"/>
  <c r="K13" i="11"/>
  <c r="K10" i="11"/>
  <c r="C10" i="11"/>
  <c r="F10" i="11"/>
  <c r="D10" i="11"/>
  <c r="E10" i="11"/>
  <c r="F89" i="11"/>
  <c r="E89" i="11"/>
  <c r="C89" i="11"/>
  <c r="D89" i="11"/>
  <c r="K89" i="11"/>
  <c r="K84" i="11"/>
  <c r="C84" i="11"/>
  <c r="D84" i="11"/>
  <c r="E84" i="11"/>
  <c r="F84" i="11"/>
  <c r="D107" i="11"/>
  <c r="E107" i="11"/>
  <c r="K107" i="11"/>
  <c r="F107" i="11"/>
  <c r="C107" i="11"/>
  <c r="F103" i="11"/>
  <c r="K103" i="11"/>
  <c r="C103" i="11"/>
  <c r="D103" i="11"/>
  <c r="E103" i="11"/>
  <c r="F99" i="11"/>
  <c r="K99" i="11"/>
  <c r="C99" i="11"/>
  <c r="D99" i="11"/>
  <c r="E99" i="11"/>
  <c r="F95" i="11"/>
  <c r="K95" i="11"/>
  <c r="C95" i="11"/>
  <c r="D95" i="11"/>
  <c r="E95" i="11"/>
  <c r="F91" i="11"/>
  <c r="K91" i="11"/>
  <c r="C91" i="11"/>
  <c r="D91" i="11"/>
  <c r="E91" i="11"/>
  <c r="F85" i="11"/>
  <c r="K85" i="11"/>
  <c r="E85" i="11"/>
  <c r="C85" i="11"/>
  <c r="D85" i="11"/>
  <c r="E108" i="11"/>
  <c r="F108" i="11"/>
  <c r="C108" i="11"/>
  <c r="K108" i="11"/>
  <c r="D108" i="11"/>
  <c r="E104" i="11"/>
  <c r="F104" i="11"/>
  <c r="C104" i="11"/>
  <c r="D104" i="11"/>
  <c r="K104" i="11"/>
  <c r="E100" i="11"/>
  <c r="F100" i="11"/>
  <c r="C100" i="11"/>
  <c r="D100" i="11"/>
  <c r="K100" i="11"/>
  <c r="E96" i="11"/>
  <c r="F96" i="11"/>
  <c r="C96" i="11"/>
  <c r="D96" i="11"/>
  <c r="K96" i="11"/>
  <c r="E92" i="11"/>
  <c r="F92" i="11"/>
  <c r="C92" i="11"/>
  <c r="D92" i="11"/>
  <c r="K92" i="11"/>
  <c r="F87" i="11"/>
  <c r="E87" i="11"/>
  <c r="K87" i="11"/>
  <c r="C87" i="11"/>
  <c r="D87" i="11"/>
  <c r="F81" i="11"/>
  <c r="D81" i="11"/>
  <c r="C81" i="11"/>
  <c r="K81" i="11"/>
  <c r="E81" i="11"/>
  <c r="K72" i="11"/>
  <c r="C72" i="11"/>
  <c r="F72" i="11"/>
  <c r="E72" i="11"/>
  <c r="D72" i="11"/>
  <c r="F69" i="11"/>
  <c r="E69" i="11"/>
  <c r="C69" i="11"/>
  <c r="D69" i="11"/>
  <c r="K69" i="11"/>
  <c r="E60" i="11"/>
  <c r="D60" i="11"/>
  <c r="K60" i="11"/>
  <c r="C60" i="11"/>
  <c r="F60" i="11"/>
  <c r="F57" i="11"/>
  <c r="E57" i="11"/>
  <c r="K57" i="11"/>
  <c r="D57" i="11"/>
  <c r="C57" i="11"/>
  <c r="F55" i="11"/>
  <c r="K55" i="11"/>
  <c r="E55" i="11"/>
  <c r="D55" i="11"/>
  <c r="C55" i="11"/>
  <c r="F53" i="11"/>
  <c r="E53" i="11"/>
  <c r="C53" i="11"/>
  <c r="D53" i="11"/>
  <c r="K53" i="11"/>
  <c r="E48" i="11"/>
  <c r="D48" i="11"/>
  <c r="C48" i="11"/>
  <c r="K48" i="11"/>
  <c r="F48" i="11"/>
  <c r="E46" i="11"/>
  <c r="F46" i="11"/>
  <c r="C46" i="11"/>
  <c r="K46" i="11"/>
  <c r="D46" i="11"/>
  <c r="E30" i="11"/>
  <c r="D30" i="11"/>
  <c r="C30" i="11"/>
  <c r="F30" i="11"/>
  <c r="K30" i="11"/>
  <c r="E22" i="11"/>
  <c r="D22" i="11"/>
  <c r="C22" i="11"/>
  <c r="F22" i="11"/>
  <c r="K22" i="11"/>
  <c r="K80" i="11"/>
  <c r="C80" i="11"/>
  <c r="D80" i="11"/>
  <c r="E80" i="11"/>
  <c r="F80" i="11"/>
  <c r="E68" i="11"/>
  <c r="D68" i="11"/>
  <c r="K68" i="11"/>
  <c r="C68" i="11"/>
  <c r="F68" i="11"/>
  <c r="E66" i="11"/>
  <c r="F66" i="11"/>
  <c r="K66" i="11"/>
  <c r="C66" i="11"/>
  <c r="D66" i="11"/>
  <c r="E64" i="11"/>
  <c r="D64" i="11"/>
  <c r="K64" i="11"/>
  <c r="C64" i="11"/>
  <c r="F64" i="11"/>
  <c r="F61" i="11"/>
  <c r="E61" i="11"/>
  <c r="C61" i="11"/>
  <c r="D61" i="11"/>
  <c r="K61" i="11"/>
  <c r="E52" i="11"/>
  <c r="D52" i="11"/>
  <c r="K52" i="11"/>
  <c r="C52" i="11"/>
  <c r="F52" i="11"/>
  <c r="K32" i="11"/>
  <c r="C32" i="11"/>
  <c r="D32" i="11"/>
  <c r="E32" i="11"/>
  <c r="F32" i="11"/>
  <c r="E24" i="11"/>
  <c r="F24" i="11"/>
  <c r="C24" i="11"/>
  <c r="K24" i="11"/>
  <c r="D24" i="11"/>
  <c r="F11" i="11"/>
  <c r="E11" i="11"/>
  <c r="K11" i="11"/>
  <c r="D11" i="11"/>
  <c r="C11" i="11"/>
  <c r="K50" i="11"/>
  <c r="C50" i="11"/>
  <c r="E50" i="11"/>
  <c r="D50" i="11"/>
  <c r="F50" i="11"/>
  <c r="E36" i="11"/>
  <c r="F36" i="11"/>
  <c r="K36" i="11"/>
  <c r="D36" i="11"/>
  <c r="C36" i="11"/>
  <c r="K34" i="11"/>
  <c r="C34" i="11"/>
  <c r="F34" i="11"/>
  <c r="E34" i="11"/>
  <c r="D34" i="11"/>
  <c r="F31" i="11"/>
  <c r="D31" i="11"/>
  <c r="K31" i="11"/>
  <c r="C31" i="11"/>
  <c r="E31" i="11"/>
  <c r="F27" i="11"/>
  <c r="E27" i="11"/>
  <c r="K27" i="11"/>
  <c r="D27" i="11"/>
  <c r="C27" i="11"/>
  <c r="F23" i="11"/>
  <c r="E23" i="11"/>
  <c r="C23" i="11"/>
  <c r="D23" i="11"/>
  <c r="K23" i="11"/>
  <c r="E14" i="11"/>
  <c r="D14" i="11"/>
  <c r="C14" i="11"/>
  <c r="F14" i="11"/>
  <c r="K14" i="11"/>
  <c r="E20" i="11"/>
  <c r="F20" i="11"/>
  <c r="C20" i="11"/>
  <c r="K20" i="11"/>
  <c r="D20" i="11"/>
  <c r="D17" i="11"/>
  <c r="C17" i="11"/>
  <c r="K17" i="11"/>
  <c r="E17" i="11"/>
  <c r="F17" i="11"/>
  <c r="F15" i="11"/>
  <c r="E15" i="11"/>
  <c r="C15" i="11"/>
  <c r="K15" i="11"/>
  <c r="D15" i="11"/>
  <c r="E12" i="11"/>
  <c r="F12" i="11"/>
  <c r="K12" i="11"/>
  <c r="D12" i="11"/>
  <c r="C12" i="11"/>
  <c r="H90" i="7" l="1"/>
  <c r="C64" i="2"/>
  <c r="AA63" i="8"/>
  <c r="G10" i="7"/>
  <c r="D64" i="7"/>
  <c r="H41" i="8"/>
  <c r="F57" i="6"/>
  <c r="G20" i="2"/>
  <c r="E44" i="2"/>
  <c r="G65" i="7"/>
  <c r="AD57" i="8"/>
  <c r="C20" i="2"/>
  <c r="F91" i="8"/>
  <c r="F38" i="2"/>
  <c r="C85" i="6"/>
  <c r="E20" i="7"/>
  <c r="AD17" i="6"/>
  <c r="H55" i="7"/>
  <c r="G18" i="2"/>
  <c r="D78" i="8"/>
  <c r="C65" i="8"/>
  <c r="G15" i="8"/>
  <c r="G85" i="7"/>
  <c r="F84" i="8"/>
  <c r="AA38" i="7"/>
  <c r="AA18" i="8"/>
  <c r="E69" i="7"/>
  <c r="F62" i="6"/>
  <c r="C21" i="6"/>
  <c r="F17" i="8"/>
  <c r="D56" i="2"/>
  <c r="H67" i="7"/>
  <c r="H33" i="8"/>
  <c r="G88" i="8"/>
  <c r="AA85" i="8"/>
  <c r="AB19" i="8"/>
  <c r="AD18" i="6"/>
  <c r="H17" i="6"/>
  <c r="D61" i="7"/>
  <c r="F80" i="8"/>
  <c r="AD15" i="7"/>
  <c r="AC33" i="6"/>
  <c r="F79" i="8"/>
  <c r="E46" i="7"/>
  <c r="C85" i="8"/>
  <c r="C37" i="6"/>
  <c r="E91" i="7"/>
  <c r="H17" i="8"/>
  <c r="G32" i="7"/>
  <c r="C44" i="6"/>
  <c r="AD12" i="8"/>
  <c r="AB83" i="8"/>
  <c r="F15" i="2"/>
  <c r="AB16" i="7"/>
  <c r="H66" i="7"/>
  <c r="F21" i="6"/>
  <c r="H42" i="8"/>
  <c r="D81" i="2"/>
  <c r="C16" i="2"/>
  <c r="AD43" i="6"/>
  <c r="AB11" i="6"/>
  <c r="AC10" i="6"/>
  <c r="AD64" i="8"/>
  <c r="E60" i="2"/>
  <c r="H37" i="2"/>
  <c r="E68" i="2"/>
  <c r="D46" i="7"/>
  <c r="H12" i="7"/>
  <c r="AD19" i="6"/>
  <c r="G16" i="8"/>
  <c r="AB11" i="8"/>
  <c r="AB68" i="8"/>
  <c r="AC43" i="6"/>
  <c r="F10" i="7"/>
  <c r="D35" i="6"/>
  <c r="G41" i="8"/>
  <c r="C45" i="8"/>
  <c r="C92" i="7"/>
  <c r="F57" i="8"/>
  <c r="E58" i="2"/>
  <c r="G18" i="6"/>
  <c r="G33" i="8"/>
  <c r="C18" i="2"/>
  <c r="AA35" i="8"/>
  <c r="AA19" i="6"/>
  <c r="E20" i="6"/>
  <c r="C91" i="6"/>
  <c r="D92" i="6"/>
  <c r="AC88" i="8"/>
  <c r="F91" i="7"/>
  <c r="H32" i="7"/>
  <c r="AA21" i="7"/>
  <c r="G62" i="2"/>
  <c r="H83" i="7"/>
  <c r="AA36" i="8"/>
  <c r="C40" i="8"/>
  <c r="AD23" i="8"/>
  <c r="G83" i="2"/>
  <c r="F57" i="2"/>
  <c r="D82" i="6"/>
  <c r="D62" i="6"/>
  <c r="E14" i="8"/>
  <c r="G40" i="8"/>
  <c r="G80" i="6"/>
  <c r="E80" i="8"/>
  <c r="AD39" i="6"/>
  <c r="C37" i="2"/>
  <c r="D41" i="8"/>
  <c r="AB40" i="7"/>
  <c r="AC18" i="6"/>
  <c r="E84" i="8"/>
  <c r="AB42" i="7"/>
  <c r="E61" i="7"/>
  <c r="G89" i="6"/>
  <c r="AB36" i="8"/>
  <c r="AD14" i="8"/>
  <c r="AC38" i="7"/>
  <c r="F19" i="8"/>
  <c r="H87" i="6"/>
  <c r="H16" i="8"/>
  <c r="E23" i="7"/>
  <c r="G59" i="6"/>
  <c r="AD90" i="8"/>
  <c r="D86" i="2"/>
  <c r="D18" i="6"/>
  <c r="AB23" i="8"/>
  <c r="C78" i="8"/>
  <c r="AA44" i="8"/>
  <c r="D66" i="6"/>
  <c r="E68" i="8"/>
  <c r="AB59" i="7"/>
  <c r="H37" i="6"/>
  <c r="F13" i="7"/>
  <c r="C41" i="2"/>
  <c r="AD66" i="8"/>
  <c r="AC37" i="7"/>
  <c r="F40" i="6"/>
  <c r="E11" i="2"/>
  <c r="C13" i="8"/>
  <c r="AB21" i="6"/>
  <c r="G82" i="8"/>
  <c r="C67" i="2"/>
  <c r="AD55" i="7"/>
  <c r="H33" i="2"/>
  <c r="G66" i="2"/>
  <c r="D38" i="2"/>
  <c r="G81" i="7"/>
  <c r="AC22" i="8"/>
  <c r="E21" i="2"/>
  <c r="F38" i="7"/>
  <c r="D82" i="7"/>
  <c r="F32" i="8"/>
  <c r="E81" i="8"/>
  <c r="F41" i="8"/>
  <c r="AB39" i="8"/>
  <c r="AB20" i="7"/>
  <c r="AB62" i="8"/>
  <c r="G78" i="2"/>
  <c r="AA17" i="8"/>
  <c r="C82" i="7"/>
  <c r="D87" i="6"/>
  <c r="G90" i="7"/>
  <c r="H68" i="8"/>
  <c r="D69" i="7"/>
  <c r="G85" i="6"/>
  <c r="AD20" i="6"/>
  <c r="G92" i="2"/>
  <c r="E80" i="7"/>
  <c r="G42" i="8"/>
  <c r="AA21" i="8"/>
  <c r="F64" i="7"/>
  <c r="AD80" i="8"/>
  <c r="AA15" i="7"/>
  <c r="D43" i="7"/>
  <c r="AB64" i="7"/>
  <c r="AB67" i="8"/>
  <c r="H81" i="8"/>
  <c r="F83" i="8"/>
  <c r="D89" i="6"/>
  <c r="AD40" i="6"/>
  <c r="E92" i="2"/>
  <c r="C35" i="2"/>
  <c r="D11" i="6"/>
  <c r="AA65" i="7"/>
  <c r="F69" i="8"/>
  <c r="H13" i="7"/>
  <c r="C36" i="7"/>
  <c r="AC56" i="7"/>
  <c r="D35" i="7"/>
  <c r="G68" i="6"/>
  <c r="D9" i="6"/>
  <c r="D56" i="6"/>
  <c r="C90" i="6"/>
  <c r="AD21" i="7"/>
  <c r="AA58" i="8"/>
  <c r="C9" i="8"/>
  <c r="H21" i="7"/>
  <c r="AB43" i="6"/>
  <c r="C63" i="7"/>
  <c r="AD57" i="7"/>
  <c r="E40" i="6"/>
  <c r="F90" i="7"/>
  <c r="AA40" i="7"/>
  <c r="G36" i="2"/>
  <c r="E38" i="2"/>
  <c r="C14" i="2"/>
  <c r="AA91" i="8"/>
  <c r="C13" i="6"/>
  <c r="D63" i="2"/>
  <c r="C45" i="7"/>
  <c r="G40" i="6"/>
  <c r="AC61" i="8"/>
  <c r="E78" i="8"/>
  <c r="C33" i="7"/>
  <c r="G88" i="6"/>
  <c r="H61" i="7"/>
  <c r="AD20" i="8"/>
  <c r="E55" i="8"/>
  <c r="F78" i="7"/>
  <c r="AA16" i="7"/>
  <c r="C92" i="6"/>
  <c r="F82" i="7"/>
  <c r="G21" i="2"/>
  <c r="E62" i="6"/>
  <c r="E18" i="2"/>
  <c r="D40" i="7"/>
  <c r="AD13" i="8"/>
  <c r="E79" i="6"/>
  <c r="F85" i="7"/>
  <c r="E34" i="7"/>
  <c r="C83" i="2"/>
  <c r="AD35" i="6"/>
  <c r="H84" i="7"/>
  <c r="AC55" i="7"/>
  <c r="E15" i="7"/>
  <c r="F42" i="8"/>
  <c r="E45" i="6"/>
  <c r="C11" i="7"/>
  <c r="C64" i="7"/>
  <c r="F90" i="8"/>
  <c r="AC46" i="7"/>
  <c r="H69" i="2"/>
  <c r="D60" i="6"/>
  <c r="C59" i="6"/>
  <c r="C21" i="2"/>
  <c r="AC65" i="7"/>
  <c r="D15" i="6"/>
  <c r="E44" i="6"/>
  <c r="AC42" i="6"/>
  <c r="H62" i="7"/>
  <c r="C19" i="8"/>
  <c r="F44" i="7"/>
  <c r="G87" i="8"/>
  <c r="AA67" i="8"/>
  <c r="H89" i="2"/>
  <c r="AB69" i="7"/>
  <c r="D21" i="8"/>
  <c r="G13" i="2"/>
  <c r="E81" i="6"/>
  <c r="D91" i="7"/>
  <c r="F63" i="6"/>
  <c r="C86" i="8"/>
  <c r="AB78" i="8"/>
  <c r="E10" i="7"/>
  <c r="C91" i="2"/>
  <c r="D15" i="2"/>
  <c r="H19" i="2"/>
  <c r="H38" i="8"/>
  <c r="D10" i="7"/>
  <c r="AB16" i="6"/>
  <c r="G39" i="2"/>
  <c r="H11" i="6"/>
  <c r="G86" i="6"/>
  <c r="C67" i="7"/>
  <c r="D19" i="2"/>
  <c r="AB60" i="8"/>
  <c r="H36" i="6"/>
  <c r="C66" i="6"/>
  <c r="C17" i="8"/>
  <c r="H34" i="8"/>
  <c r="AA11" i="6"/>
  <c r="E22" i="6"/>
  <c r="G80" i="2"/>
  <c r="AA58" i="7"/>
  <c r="C68" i="2"/>
  <c r="F14" i="8"/>
  <c r="H56" i="2"/>
  <c r="G14" i="7"/>
  <c r="D80" i="8"/>
  <c r="AA45" i="6"/>
  <c r="AB21" i="7"/>
  <c r="F16" i="2"/>
  <c r="C14" i="8"/>
  <c r="AD23" i="7"/>
  <c r="D43" i="6"/>
  <c r="H36" i="7"/>
  <c r="D85" i="8"/>
  <c r="C88" i="2"/>
  <c r="G37" i="8"/>
  <c r="E65" i="2"/>
  <c r="E66" i="8"/>
  <c r="F32" i="6"/>
  <c r="AB42" i="8"/>
  <c r="D13" i="8"/>
  <c r="F61" i="6"/>
  <c r="H46" i="6"/>
  <c r="AB15" i="6"/>
  <c r="H15" i="7"/>
  <c r="D62" i="8"/>
  <c r="H35" i="6"/>
  <c r="H56" i="6"/>
  <c r="C68" i="7"/>
  <c r="H69" i="6"/>
  <c r="AD38" i="8"/>
  <c r="AC41" i="8"/>
  <c r="G35" i="7"/>
  <c r="E18" i="7"/>
  <c r="AA59" i="8"/>
  <c r="H23" i="6"/>
  <c r="H63" i="6"/>
  <c r="C43" i="2"/>
  <c r="G60" i="7"/>
  <c r="E57" i="7"/>
  <c r="F81" i="8"/>
  <c r="D18" i="7"/>
  <c r="F65" i="7"/>
  <c r="AD87" i="8"/>
  <c r="H66" i="2"/>
  <c r="C16" i="6"/>
  <c r="AC44" i="6"/>
  <c r="C83" i="7"/>
  <c r="C91" i="7"/>
  <c r="F68" i="7"/>
  <c r="H42" i="6"/>
  <c r="G9" i="6"/>
  <c r="D56" i="7"/>
  <c r="AB58" i="8"/>
  <c r="AB40" i="8"/>
  <c r="AC58" i="7"/>
  <c r="H45" i="8"/>
  <c r="AB63" i="7"/>
  <c r="AB17" i="7"/>
  <c r="G62" i="8"/>
  <c r="H20" i="6"/>
  <c r="E61" i="8"/>
  <c r="D87" i="2"/>
  <c r="AB35" i="7"/>
  <c r="AB18" i="7"/>
  <c r="AB33" i="7"/>
  <c r="F41" i="2"/>
  <c r="AC37" i="6"/>
  <c r="D65" i="2"/>
  <c r="H62" i="8"/>
  <c r="AD41" i="7"/>
  <c r="H67" i="2"/>
  <c r="C46" i="8"/>
  <c r="AA40" i="8"/>
  <c r="AB10" i="6"/>
  <c r="AC57" i="7"/>
  <c r="E79" i="8"/>
  <c r="C66" i="2"/>
  <c r="H84" i="8"/>
  <c r="C17" i="6"/>
  <c r="E39" i="8"/>
  <c r="D92" i="8"/>
  <c r="D88" i="8"/>
  <c r="AA23" i="7"/>
  <c r="D57" i="2"/>
  <c r="F14" i="7"/>
  <c r="G44" i="8"/>
  <c r="AA10" i="8"/>
  <c r="E21" i="7"/>
  <c r="AD35" i="7"/>
  <c r="C90" i="8"/>
  <c r="E67" i="6"/>
  <c r="F66" i="7"/>
  <c r="H34" i="2"/>
  <c r="AD32" i="6"/>
  <c r="H14" i="8"/>
  <c r="E63" i="7"/>
  <c r="F36" i="7"/>
  <c r="F82" i="8"/>
  <c r="F58" i="2"/>
  <c r="F43" i="6"/>
  <c r="D9" i="7"/>
  <c r="G34" i="6"/>
  <c r="AD43" i="7"/>
  <c r="AD82" i="8"/>
  <c r="C92" i="2"/>
  <c r="C33" i="2"/>
  <c r="AC69" i="8"/>
  <c r="C38" i="2"/>
  <c r="D39" i="8"/>
  <c r="AC13" i="7"/>
  <c r="AC66" i="7"/>
  <c r="C82" i="6"/>
  <c r="H21" i="2"/>
  <c r="AB69" i="8"/>
  <c r="F68" i="6"/>
  <c r="AB44" i="8"/>
  <c r="C67" i="8"/>
  <c r="D90" i="2"/>
  <c r="AB19" i="6"/>
  <c r="AB21" i="8"/>
  <c r="F44" i="2"/>
  <c r="H11" i="7"/>
  <c r="AA12" i="7"/>
  <c r="G16" i="7"/>
  <c r="G45" i="2"/>
  <c r="AB46" i="8"/>
  <c r="D92" i="7"/>
  <c r="E83" i="2"/>
  <c r="G82" i="6"/>
  <c r="H88" i="7"/>
  <c r="AC45" i="6"/>
  <c r="E42" i="8"/>
  <c r="F79" i="6"/>
  <c r="AD14" i="7"/>
  <c r="E9" i="8"/>
  <c r="F69" i="6"/>
  <c r="F59" i="7"/>
  <c r="F55" i="2"/>
  <c r="G79" i="8"/>
  <c r="AD61" i="7"/>
  <c r="E10" i="8"/>
  <c r="E32" i="8"/>
  <c r="H63" i="7"/>
  <c r="E41" i="2"/>
  <c r="D44" i="7"/>
  <c r="G64" i="8"/>
  <c r="C36" i="6"/>
  <c r="E17" i="6"/>
  <c r="AB23" i="6"/>
  <c r="D42" i="8"/>
  <c r="AA63" i="7"/>
  <c r="AA43" i="7"/>
  <c r="AC23" i="6"/>
  <c r="AD39" i="7"/>
  <c r="E69" i="2"/>
  <c r="G83" i="8"/>
  <c r="F81" i="7"/>
  <c r="H87" i="2"/>
  <c r="AD63" i="8"/>
  <c r="AD62" i="7"/>
  <c r="F88" i="2"/>
  <c r="E20" i="8"/>
  <c r="C89" i="6"/>
  <c r="F58" i="6"/>
  <c r="AD81" i="8"/>
  <c r="G88" i="2"/>
  <c r="AA68" i="7"/>
  <c r="F91" i="2"/>
  <c r="F15" i="8"/>
  <c r="E64" i="6"/>
  <c r="G89" i="2"/>
  <c r="AC10" i="8"/>
  <c r="AC46" i="6"/>
  <c r="AA23" i="6"/>
  <c r="C17" i="7"/>
  <c r="D16" i="7"/>
  <c r="AA66" i="8"/>
  <c r="AB41" i="6"/>
  <c r="AA61" i="8"/>
  <c r="H43" i="8"/>
  <c r="C64" i="6"/>
  <c r="AC22" i="7"/>
  <c r="D65" i="7"/>
  <c r="E63" i="2"/>
  <c r="F78" i="6"/>
  <c r="H79" i="6"/>
  <c r="F45" i="7"/>
  <c r="AA35" i="7"/>
  <c r="AC83" i="8"/>
  <c r="G32" i="6"/>
  <c r="E90" i="6"/>
  <c r="D11" i="7"/>
  <c r="C62" i="6"/>
  <c r="F85" i="2"/>
  <c r="H55" i="8"/>
  <c r="H44" i="2"/>
  <c r="AB38" i="8"/>
  <c r="D61" i="2"/>
  <c r="E57" i="2"/>
  <c r="AB38" i="7"/>
  <c r="F56" i="8"/>
  <c r="AA18" i="6"/>
  <c r="F34" i="6"/>
  <c r="E14" i="6"/>
  <c r="G59" i="7"/>
  <c r="AC13" i="6"/>
  <c r="AA43" i="8"/>
  <c r="AA82" i="8"/>
  <c r="E10" i="2"/>
  <c r="C59" i="7"/>
  <c r="AA86" i="8"/>
  <c r="G87" i="7"/>
  <c r="AC39" i="6"/>
  <c r="C62" i="2"/>
  <c r="AC59" i="8"/>
  <c r="AC12" i="6"/>
  <c r="E60" i="7"/>
  <c r="D84" i="2"/>
  <c r="E81" i="7"/>
  <c r="G63" i="8"/>
  <c r="F57" i="7"/>
  <c r="E12" i="2"/>
  <c r="H88" i="6"/>
  <c r="AA68" i="8"/>
  <c r="H81" i="2"/>
  <c r="E59" i="7"/>
  <c r="C78" i="6"/>
  <c r="G91" i="7"/>
  <c r="D20" i="8"/>
  <c r="C82" i="8"/>
  <c r="C84" i="2"/>
  <c r="F33" i="8"/>
  <c r="G45" i="7"/>
  <c r="F36" i="6"/>
  <c r="H13" i="6"/>
  <c r="E56" i="8"/>
  <c r="AB22" i="7"/>
  <c r="AD67" i="8"/>
  <c r="C65" i="7"/>
  <c r="C91" i="8"/>
  <c r="C87" i="2"/>
  <c r="F12" i="6"/>
  <c r="D67" i="8"/>
  <c r="AD46" i="7"/>
  <c r="H43" i="2"/>
  <c r="C66" i="7"/>
  <c r="E57" i="6"/>
  <c r="C57" i="6"/>
  <c r="D18" i="2"/>
  <c r="AB41" i="8"/>
  <c r="AA15" i="8"/>
  <c r="G92" i="6"/>
  <c r="H64" i="2"/>
  <c r="H12" i="2"/>
  <c r="G65" i="6"/>
  <c r="AC16" i="7"/>
  <c r="H35" i="8"/>
  <c r="AB64" i="8"/>
  <c r="H86" i="2"/>
  <c r="F79" i="7"/>
  <c r="AB34" i="8"/>
  <c r="H60" i="8"/>
  <c r="F9" i="6"/>
  <c r="H83" i="8"/>
  <c r="C86" i="2"/>
  <c r="C10" i="8"/>
  <c r="AA42" i="8"/>
  <c r="AC16" i="6"/>
  <c r="AD65" i="7"/>
  <c r="AB45" i="6"/>
  <c r="H61" i="2"/>
  <c r="F87" i="7"/>
  <c r="H55" i="6"/>
  <c r="E13" i="8"/>
  <c r="H69" i="7"/>
  <c r="C18" i="6"/>
  <c r="F69" i="7"/>
  <c r="AC63" i="7"/>
  <c r="C80" i="6"/>
  <c r="H43" i="6"/>
  <c r="G14" i="8"/>
  <c r="E45" i="7"/>
  <c r="E85" i="2"/>
  <c r="AD18" i="8"/>
  <c r="C32" i="2"/>
  <c r="D14" i="6"/>
  <c r="F84" i="2"/>
  <c r="AB17" i="8"/>
  <c r="C15" i="8"/>
  <c r="F89" i="2"/>
  <c r="C10" i="7"/>
  <c r="D33" i="6"/>
  <c r="H92" i="8"/>
  <c r="F69" i="2"/>
  <c r="AB32" i="8"/>
  <c r="H11" i="8"/>
  <c r="D17" i="2"/>
  <c r="AD45" i="8"/>
  <c r="D68" i="7"/>
  <c r="C9" i="6"/>
  <c r="AB86" i="8"/>
  <c r="H32" i="8"/>
  <c r="D88" i="6"/>
  <c r="F90" i="2"/>
  <c r="F36" i="8"/>
  <c r="G12" i="2"/>
  <c r="H37" i="7"/>
  <c r="AA60" i="8"/>
  <c r="AC78" i="8"/>
  <c r="AB37" i="8"/>
  <c r="C84" i="6"/>
  <c r="G33" i="6"/>
  <c r="E9" i="7"/>
  <c r="AB87" i="8"/>
  <c r="C69" i="8"/>
  <c r="F23" i="2"/>
  <c r="AA80" i="8"/>
  <c r="F12" i="7"/>
  <c r="AB39" i="6"/>
  <c r="AD60" i="8"/>
  <c r="E11" i="6"/>
  <c r="E37" i="7"/>
  <c r="F42" i="7"/>
  <c r="F84" i="7"/>
  <c r="AB62" i="7"/>
  <c r="C59" i="8"/>
  <c r="E36" i="7"/>
  <c r="G91" i="8"/>
  <c r="AB33" i="8"/>
  <c r="D41" i="2"/>
  <c r="AB14" i="7"/>
  <c r="F21" i="7"/>
  <c r="E57" i="8"/>
  <c r="F80" i="7"/>
  <c r="AA12" i="6"/>
  <c r="E36" i="8"/>
  <c r="H80" i="7"/>
  <c r="AA57" i="7"/>
  <c r="F67" i="8"/>
  <c r="D79" i="8"/>
  <c r="D32" i="8"/>
  <c r="D59" i="7"/>
  <c r="G38" i="7"/>
  <c r="AC68" i="8"/>
  <c r="F61" i="8"/>
  <c r="E11" i="7"/>
  <c r="F20" i="2"/>
  <c r="AD33" i="7"/>
  <c r="AD12" i="7"/>
  <c r="C58" i="2"/>
  <c r="D87" i="8"/>
  <c r="AB14" i="6"/>
  <c r="F35" i="8"/>
  <c r="H85" i="6"/>
  <c r="H34" i="6"/>
  <c r="H36" i="8"/>
  <c r="AC87" i="8"/>
  <c r="AB15" i="8"/>
  <c r="F17" i="7"/>
  <c r="C21" i="8"/>
  <c r="G55" i="8"/>
  <c r="F34" i="8"/>
  <c r="H83" i="6"/>
  <c r="C42" i="2"/>
  <c r="AB18" i="6"/>
  <c r="H78" i="6"/>
  <c r="H23" i="8"/>
  <c r="C89" i="7"/>
  <c r="F82" i="2"/>
  <c r="AC17" i="8"/>
  <c r="C37" i="7"/>
  <c r="E12" i="8"/>
  <c r="E85" i="8"/>
  <c r="D67" i="7"/>
  <c r="C22" i="8"/>
  <c r="D83" i="8"/>
  <c r="AC17" i="6"/>
  <c r="G85" i="2"/>
  <c r="AD37" i="8"/>
  <c r="AC13" i="8"/>
  <c r="C63" i="6"/>
  <c r="E34" i="2"/>
  <c r="F17" i="6"/>
  <c r="AB37" i="7"/>
  <c r="E23" i="2"/>
  <c r="D55" i="2"/>
  <c r="E13" i="7"/>
  <c r="D91" i="8"/>
  <c r="F10" i="8"/>
  <c r="AD34" i="7"/>
  <c r="E84" i="7"/>
  <c r="G46" i="8"/>
  <c r="D90" i="8"/>
  <c r="C87" i="7"/>
  <c r="G69" i="2"/>
  <c r="F78" i="8"/>
  <c r="D36" i="6"/>
  <c r="D37" i="8"/>
  <c r="H33" i="7"/>
  <c r="C81" i="8"/>
  <c r="F87" i="6"/>
  <c r="F67" i="2"/>
  <c r="D46" i="6"/>
  <c r="H58" i="7"/>
  <c r="D64" i="6"/>
  <c r="AD19" i="8"/>
  <c r="E64" i="8"/>
  <c r="H45" i="6"/>
  <c r="AA64" i="7"/>
  <c r="C10" i="6"/>
  <c r="F16" i="6"/>
  <c r="E88" i="2"/>
  <c r="AA18" i="7"/>
  <c r="AC59" i="7"/>
  <c r="H23" i="7"/>
  <c r="G22" i="7"/>
  <c r="D14" i="8"/>
  <c r="E79" i="7"/>
  <c r="AC79" i="8"/>
  <c r="AC36" i="8"/>
  <c r="E37" i="6"/>
  <c r="AB9" i="7"/>
  <c r="AC90" i="8"/>
  <c r="E33" i="8"/>
  <c r="G58" i="2"/>
  <c r="E83" i="7"/>
  <c r="D62" i="7"/>
  <c r="D89" i="2"/>
  <c r="AC65" i="8"/>
  <c r="D89" i="7"/>
  <c r="AA35" i="6"/>
  <c r="E87" i="8"/>
  <c r="E45" i="8"/>
  <c r="AD17" i="7"/>
  <c r="H91" i="2"/>
  <c r="H43" i="7"/>
  <c r="AD44" i="8"/>
  <c r="AB88" i="8"/>
  <c r="H46" i="2"/>
  <c r="F40" i="8"/>
  <c r="AC67" i="8"/>
  <c r="AD40" i="7"/>
  <c r="F11" i="2"/>
  <c r="AC40" i="6"/>
  <c r="C20" i="7"/>
  <c r="D69" i="6"/>
  <c r="E60" i="6"/>
  <c r="D90" i="7"/>
  <c r="D78" i="6"/>
  <c r="H22" i="7"/>
  <c r="E14" i="7"/>
  <c r="C12" i="7"/>
  <c r="AC16" i="8"/>
  <c r="E42" i="7"/>
  <c r="C87" i="8"/>
  <c r="AD55" i="8"/>
  <c r="F43" i="2"/>
  <c r="H59" i="2"/>
  <c r="H21" i="6"/>
  <c r="H32" i="6"/>
  <c r="D33" i="8"/>
  <c r="AD41" i="8"/>
  <c r="C80" i="8"/>
  <c r="H86" i="8"/>
  <c r="G63" i="6"/>
  <c r="G38" i="6"/>
  <c r="E64" i="7"/>
  <c r="F39" i="8"/>
  <c r="D60" i="2"/>
  <c r="AD63" i="7"/>
  <c r="C38" i="8"/>
  <c r="C88" i="6"/>
  <c r="E32" i="2"/>
  <c r="H63" i="8"/>
  <c r="AC57" i="8"/>
  <c r="G37" i="6"/>
  <c r="H32" i="2"/>
  <c r="D58" i="8"/>
  <c r="E12" i="6"/>
  <c r="AD33" i="6"/>
  <c r="F38" i="8"/>
  <c r="AC60" i="8"/>
  <c r="D59" i="8"/>
  <c r="E33" i="2"/>
  <c r="C55" i="6"/>
  <c r="E35" i="8"/>
  <c r="H85" i="8"/>
  <c r="C56" i="7"/>
  <c r="AB43" i="7"/>
  <c r="F66" i="8"/>
  <c r="C19" i="7"/>
  <c r="AB46" i="6"/>
  <c r="G21" i="6"/>
  <c r="G63" i="7"/>
  <c r="C63" i="8"/>
  <c r="G66" i="8"/>
  <c r="AA55" i="7"/>
  <c r="H56" i="8"/>
  <c r="D56" i="8"/>
  <c r="H80" i="2"/>
  <c r="F60" i="2"/>
  <c r="E40" i="7"/>
  <c r="H80" i="8"/>
  <c r="F60" i="6"/>
  <c r="AD41" i="6"/>
  <c r="E89" i="6"/>
  <c r="AB65" i="7"/>
  <c r="H20" i="7"/>
  <c r="D67" i="6"/>
  <c r="AB37" i="6"/>
  <c r="F16" i="8"/>
  <c r="H57" i="8"/>
  <c r="C12" i="2"/>
  <c r="AD34" i="8"/>
  <c r="F86" i="6"/>
  <c r="D36" i="7"/>
  <c r="AC11" i="8"/>
  <c r="AA13" i="8"/>
  <c r="G58" i="6"/>
  <c r="C36" i="2"/>
  <c r="C23" i="6"/>
  <c r="C38" i="6"/>
  <c r="AA57" i="8"/>
  <c r="D36" i="2"/>
  <c r="F62" i="8"/>
  <c r="C80" i="7"/>
  <c r="C69" i="2"/>
  <c r="E92" i="8"/>
  <c r="AA9" i="6"/>
  <c r="G57" i="8"/>
  <c r="E39" i="2"/>
  <c r="F11" i="8"/>
  <c r="AD44" i="7"/>
  <c r="D43" i="2"/>
  <c r="E35" i="7"/>
  <c r="G69" i="6"/>
  <c r="F39" i="7"/>
  <c r="AB56" i="8"/>
  <c r="C42" i="8"/>
  <c r="E58" i="6"/>
  <c r="C57" i="7"/>
  <c r="E85" i="7"/>
  <c r="AD42" i="8"/>
  <c r="D55" i="8"/>
  <c r="H65" i="7"/>
  <c r="C14" i="6"/>
  <c r="F32" i="7"/>
  <c r="F14" i="2"/>
  <c r="G38" i="2"/>
  <c r="H17" i="2"/>
  <c r="C42" i="6"/>
  <c r="AB9" i="6"/>
  <c r="F60" i="8"/>
  <c r="AC15" i="7"/>
  <c r="D9" i="2"/>
  <c r="AA37" i="6"/>
  <c r="F22" i="7"/>
  <c r="F45" i="6"/>
  <c r="AA38" i="8"/>
  <c r="D21" i="2"/>
  <c r="H91" i="6"/>
  <c r="G60" i="8"/>
  <c r="C60" i="2"/>
  <c r="AA13" i="7"/>
  <c r="H38" i="6"/>
  <c r="H87" i="7"/>
  <c r="G92" i="8"/>
  <c r="AC9" i="6"/>
  <c r="F86" i="8"/>
  <c r="H90" i="8"/>
  <c r="H80" i="6"/>
  <c r="H58" i="6"/>
  <c r="AA79" i="8"/>
  <c r="C39" i="2"/>
  <c r="H13" i="2"/>
  <c r="AB15" i="7"/>
  <c r="E34" i="6"/>
  <c r="AD19" i="7"/>
  <c r="AA40" i="6"/>
  <c r="E32" i="6"/>
  <c r="G88" i="7"/>
  <c r="C34" i="2"/>
  <c r="E90" i="8"/>
  <c r="G43" i="2"/>
  <c r="C15" i="2"/>
  <c r="H81" i="7"/>
  <c r="H92" i="6"/>
  <c r="D63" i="6"/>
  <c r="D90" i="6"/>
  <c r="G46" i="6"/>
  <c r="H79" i="7"/>
  <c r="G90" i="8"/>
  <c r="G40" i="2"/>
  <c r="AC91" i="8"/>
  <c r="F20" i="6"/>
  <c r="H66" i="8"/>
  <c r="AC36" i="6"/>
  <c r="G89" i="7"/>
  <c r="G91" i="2"/>
  <c r="G66" i="6"/>
  <c r="F55" i="8"/>
  <c r="G44" i="2"/>
  <c r="E55" i="6"/>
  <c r="C84" i="7"/>
  <c r="G12" i="6"/>
  <c r="AA69" i="8"/>
  <c r="G82" i="7"/>
  <c r="AD11" i="6"/>
  <c r="C13" i="2"/>
  <c r="AD85" i="8"/>
  <c r="G41" i="6"/>
  <c r="AD18" i="7"/>
  <c r="F61" i="7"/>
  <c r="AD58" i="7"/>
  <c r="G86" i="7"/>
  <c r="AA62" i="8"/>
  <c r="AA59" i="7"/>
  <c r="F59" i="6"/>
  <c r="D38" i="6"/>
  <c r="G23" i="2"/>
  <c r="F18" i="6"/>
  <c r="H79" i="2"/>
  <c r="D66" i="7"/>
  <c r="C22" i="2"/>
  <c r="D45" i="7"/>
  <c r="AC44" i="8"/>
  <c r="D21" i="6"/>
  <c r="AB57" i="7"/>
  <c r="E62" i="8"/>
  <c r="F81" i="2"/>
  <c r="AD79" i="8"/>
  <c r="AA20" i="6"/>
  <c r="E16" i="7"/>
  <c r="F92" i="2"/>
  <c r="AC17" i="7"/>
  <c r="G87" i="6"/>
  <c r="D82" i="2"/>
  <c r="E79" i="2"/>
  <c r="D84" i="8"/>
  <c r="E33" i="6"/>
  <c r="C92" i="8"/>
  <c r="AC21" i="8"/>
  <c r="AB35" i="6"/>
  <c r="F37" i="6"/>
  <c r="AC23" i="7"/>
  <c r="F15" i="6"/>
  <c r="F88" i="6"/>
  <c r="AA14" i="8"/>
  <c r="AC20" i="7"/>
  <c r="E38" i="7"/>
  <c r="AC14" i="7"/>
  <c r="AC41" i="7"/>
  <c r="C16" i="8"/>
  <c r="E46" i="2"/>
  <c r="F42" i="2"/>
  <c r="E20" i="2"/>
  <c r="F87" i="2"/>
  <c r="F85" i="8"/>
  <c r="AD21" i="8"/>
  <c r="F46" i="7"/>
  <c r="F13" i="6"/>
  <c r="C61" i="2"/>
  <c r="C35" i="7"/>
  <c r="AC15" i="6"/>
  <c r="AB58" i="7"/>
  <c r="E82" i="8"/>
  <c r="E34" i="8"/>
  <c r="AA14" i="7"/>
  <c r="D79" i="6"/>
  <c r="H78" i="7"/>
  <c r="G23" i="6"/>
  <c r="H20" i="2"/>
  <c r="AB45" i="8"/>
  <c r="E63" i="8"/>
  <c r="AA42" i="7"/>
  <c r="C12" i="8"/>
  <c r="H82" i="8"/>
  <c r="D46" i="2"/>
  <c r="H17" i="7"/>
  <c r="H16" i="6"/>
  <c r="G68" i="8"/>
  <c r="E33" i="7"/>
  <c r="H68" i="6"/>
  <c r="H64" i="7"/>
  <c r="G45" i="6"/>
  <c r="G79" i="7"/>
  <c r="G62" i="6"/>
  <c r="G84" i="7"/>
  <c r="AD15" i="8"/>
  <c r="C89" i="2"/>
  <c r="E69" i="8"/>
  <c r="D43" i="8"/>
  <c r="AC81" i="8"/>
  <c r="AD17" i="8"/>
  <c r="AA33" i="8"/>
  <c r="AD56" i="8"/>
  <c r="H11" i="2"/>
  <c r="AB18" i="8"/>
  <c r="F86" i="7"/>
  <c r="F35" i="2"/>
  <c r="E18" i="6"/>
  <c r="AD88" i="8"/>
  <c r="D42" i="7"/>
  <c r="C33" i="6"/>
  <c r="D37" i="2"/>
  <c r="G9" i="8"/>
  <c r="AC35" i="6"/>
  <c r="E61" i="2"/>
  <c r="G19" i="2"/>
  <c r="G20" i="8"/>
  <c r="D91" i="6"/>
  <c r="F16" i="7"/>
  <c r="H83" i="2"/>
  <c r="H91" i="8"/>
  <c r="H57" i="6"/>
  <c r="G60" i="2"/>
  <c r="G37" i="2"/>
  <c r="C33" i="8"/>
  <c r="G91" i="6"/>
  <c r="D55" i="6"/>
  <c r="C11" i="2"/>
  <c r="AD16" i="6"/>
  <c r="D9" i="8"/>
  <c r="AD16" i="7"/>
  <c r="AA39" i="7"/>
  <c r="G9" i="2"/>
  <c r="AA22" i="7"/>
  <c r="H45" i="2"/>
  <c r="F12" i="8"/>
  <c r="C37" i="8"/>
  <c r="G67" i="6"/>
  <c r="AB67" i="7"/>
  <c r="D10" i="8"/>
  <c r="G21" i="8"/>
  <c r="D16" i="2"/>
  <c r="F83" i="2"/>
  <c r="F63" i="7"/>
  <c r="C32" i="6"/>
  <c r="C56" i="6"/>
  <c r="AD10" i="7"/>
  <c r="E68" i="6"/>
  <c r="G22" i="2"/>
  <c r="G13" i="7"/>
  <c r="G60" i="6"/>
  <c r="C32" i="7"/>
  <c r="E64" i="2"/>
  <c r="F22" i="6"/>
  <c r="H81" i="6"/>
  <c r="AA36" i="7"/>
  <c r="H65" i="8"/>
  <c r="AD59" i="8"/>
  <c r="D32" i="6"/>
  <c r="E82" i="7"/>
  <c r="AC45" i="8"/>
  <c r="C44" i="2"/>
  <c r="F44" i="8"/>
  <c r="AB36" i="7"/>
  <c r="AC64" i="7"/>
  <c r="G46" i="7"/>
  <c r="C79" i="8"/>
  <c r="F55" i="6"/>
  <c r="G78" i="8"/>
  <c r="AC14" i="8"/>
  <c r="G13" i="8"/>
  <c r="D59" i="6"/>
  <c r="F14" i="6"/>
  <c r="E42" i="6"/>
  <c r="E43" i="7"/>
  <c r="AB90" i="8"/>
  <c r="E19" i="6"/>
  <c r="G39" i="8"/>
  <c r="H61" i="8"/>
  <c r="H35" i="7"/>
  <c r="D37" i="6"/>
  <c r="D13" i="2"/>
  <c r="AD37" i="7"/>
  <c r="H56" i="7"/>
  <c r="AC19" i="8"/>
  <c r="G59" i="2"/>
  <c r="H20" i="8"/>
  <c r="AD45" i="6"/>
  <c r="G65" i="8"/>
  <c r="C34" i="7"/>
  <c r="C9" i="7"/>
  <c r="G90" i="2"/>
  <c r="C78" i="7"/>
  <c r="F36" i="2"/>
  <c r="D44" i="8"/>
  <c r="AA32" i="7"/>
  <c r="AA37" i="8"/>
  <c r="AC45" i="7"/>
  <c r="H21" i="8"/>
  <c r="AC33" i="8"/>
  <c r="G10" i="8"/>
  <c r="C10" i="2"/>
  <c r="D80" i="6"/>
  <c r="AA83" i="8"/>
  <c r="E60" i="8"/>
  <c r="E88" i="7"/>
  <c r="G11" i="2"/>
  <c r="AB61" i="8"/>
  <c r="D78" i="7"/>
  <c r="H57" i="7"/>
  <c r="E19" i="2"/>
  <c r="G46" i="2"/>
  <c r="AC15" i="8"/>
  <c r="C22" i="6"/>
  <c r="C61" i="6"/>
  <c r="F79" i="2"/>
  <c r="F64" i="2"/>
  <c r="G36" i="7"/>
  <c r="AB41" i="7"/>
  <c r="D34" i="8"/>
  <c r="AD89" i="8"/>
  <c r="G15" i="2"/>
  <c r="C16" i="7"/>
  <c r="H34" i="7"/>
  <c r="F64" i="6"/>
  <c r="AC20" i="6"/>
  <c r="F60" i="7"/>
  <c r="C11" i="6"/>
  <c r="AB43" i="8"/>
  <c r="H86" i="6"/>
  <c r="G69" i="7"/>
  <c r="C40" i="7"/>
  <c r="F46" i="2"/>
  <c r="G20" i="7"/>
  <c r="H9" i="7"/>
  <c r="AA44" i="7"/>
  <c r="D67" i="2"/>
  <c r="G67" i="8"/>
  <c r="D68" i="6"/>
  <c r="F23" i="7"/>
  <c r="D84" i="7"/>
  <c r="C67" i="6"/>
  <c r="G38" i="8"/>
  <c r="AC85" i="8"/>
  <c r="E78" i="7"/>
  <c r="E43" i="2"/>
  <c r="C69" i="6"/>
  <c r="C64" i="8"/>
  <c r="F56" i="2"/>
  <c r="AB23" i="7"/>
  <c r="E13" i="2"/>
  <c r="G81" i="6"/>
  <c r="H13" i="8"/>
  <c r="D45" i="8"/>
  <c r="G41" i="2"/>
  <c r="G35" i="8"/>
  <c r="F18" i="2"/>
  <c r="H18" i="7"/>
  <c r="E40" i="2"/>
  <c r="AD56" i="7"/>
  <c r="E21" i="6"/>
  <c r="E46" i="6"/>
  <c r="D15" i="7"/>
  <c r="AA45" i="7"/>
  <c r="H14" i="6"/>
  <c r="H63" i="2"/>
  <c r="F9" i="7"/>
  <c r="AB22" i="8"/>
  <c r="AD67" i="7"/>
  <c r="G17" i="7"/>
  <c r="H22" i="6"/>
  <c r="H46" i="7"/>
  <c r="E84" i="2"/>
  <c r="AC40" i="7"/>
  <c r="G22" i="8"/>
  <c r="G23" i="8"/>
  <c r="H90" i="2"/>
  <c r="AA16" i="8"/>
  <c r="AD10" i="8"/>
  <c r="AC9" i="7"/>
  <c r="C81" i="2"/>
  <c r="F44" i="6"/>
  <c r="C18" i="7"/>
  <c r="H78" i="2"/>
  <c r="AC40" i="8"/>
  <c r="AC32" i="8"/>
  <c r="E22" i="7"/>
  <c r="G22" i="6"/>
  <c r="F83" i="6"/>
  <c r="D21" i="7"/>
  <c r="AC56" i="8"/>
  <c r="G67" i="2"/>
  <c r="H18" i="2"/>
  <c r="D20" i="7"/>
  <c r="G85" i="8"/>
  <c r="F66" i="6"/>
  <c r="E67" i="7"/>
  <c r="AA10" i="7"/>
  <c r="H15" i="8"/>
  <c r="AC62" i="8"/>
  <c r="G15" i="6"/>
  <c r="AC32" i="6"/>
  <c r="AA42" i="6"/>
  <c r="F65" i="2"/>
  <c r="AA66" i="7"/>
  <c r="H88" i="8"/>
  <c r="D39" i="2"/>
  <c r="E61" i="6"/>
  <c r="G55" i="2"/>
  <c r="AC82" i="8"/>
  <c r="AD13" i="6"/>
  <c r="H9" i="8"/>
  <c r="AA22" i="6"/>
  <c r="C90" i="7"/>
  <c r="F40" i="7"/>
  <c r="AB79" i="8"/>
  <c r="D12" i="7"/>
  <c r="C86" i="6"/>
  <c r="AA19" i="8"/>
  <c r="C35" i="6"/>
  <c r="D85" i="6"/>
  <c r="C23" i="2"/>
  <c r="AA67" i="7"/>
  <c r="AC35" i="7"/>
  <c r="F38" i="6"/>
  <c r="AC84" i="8"/>
  <c r="G63" i="2"/>
  <c r="AA56" i="8"/>
  <c r="AA84" i="8"/>
  <c r="C59" i="2"/>
  <c r="G12" i="8"/>
  <c r="C41" i="7"/>
  <c r="C40" i="6"/>
  <c r="E17" i="8"/>
  <c r="H41" i="7"/>
  <c r="D23" i="2"/>
  <c r="F34" i="7"/>
  <c r="D61" i="8"/>
  <c r="F46" i="6"/>
  <c r="E92" i="7"/>
  <c r="AA11" i="8"/>
  <c r="AC60" i="7"/>
  <c r="D22" i="7"/>
  <c r="AC92" i="8"/>
  <c r="E55" i="7"/>
  <c r="C23" i="8"/>
  <c r="G15" i="7"/>
  <c r="AA34" i="7"/>
  <c r="H90" i="6"/>
  <c r="F35" i="7"/>
  <c r="H58" i="8"/>
  <c r="AB55" i="7"/>
  <c r="AC19" i="6"/>
  <c r="AD9" i="6"/>
  <c r="D10" i="2"/>
  <c r="AA17" i="7"/>
  <c r="AD13" i="7"/>
  <c r="F22" i="2"/>
  <c r="AC34" i="8"/>
  <c r="AB56" i="7"/>
  <c r="D11" i="2"/>
  <c r="D34" i="2"/>
  <c r="D38" i="8"/>
  <c r="AB34" i="7"/>
  <c r="D44" i="6"/>
  <c r="C39" i="7"/>
  <c r="E92" i="6"/>
  <c r="H36" i="2"/>
  <c r="D87" i="7"/>
  <c r="G11" i="7"/>
  <c r="F61" i="2"/>
  <c r="G10" i="2"/>
  <c r="C79" i="2"/>
  <c r="G78" i="7"/>
  <c r="AA69" i="7"/>
  <c r="E67" i="8"/>
  <c r="D14" i="2"/>
  <c r="AA20" i="8"/>
  <c r="H19" i="8"/>
  <c r="D35" i="8"/>
  <c r="H59" i="6"/>
  <c r="D19" i="6"/>
  <c r="D69" i="2"/>
  <c r="D63" i="7"/>
  <c r="D18" i="8"/>
  <c r="H10" i="8"/>
  <c r="AB65" i="8"/>
  <c r="D57" i="7"/>
  <c r="C20" i="6"/>
  <c r="E38" i="8"/>
  <c r="D35" i="2"/>
  <c r="D33" i="2"/>
  <c r="AD43" i="8"/>
  <c r="E55" i="2"/>
  <c r="D17" i="6"/>
  <c r="E91" i="6"/>
  <c r="AC21" i="7"/>
  <c r="F67" i="6"/>
  <c r="AB66" i="8"/>
  <c r="H42" i="7"/>
  <c r="C13" i="7"/>
  <c r="AD38" i="6"/>
  <c r="H55" i="2"/>
  <c r="G42" i="6"/>
  <c r="AC35" i="8"/>
  <c r="G62" i="7"/>
  <c r="AA60" i="7"/>
  <c r="H66" i="6"/>
  <c r="H91" i="7"/>
  <c r="AA34" i="6"/>
  <c r="AA9" i="8"/>
  <c r="H89" i="6"/>
  <c r="D41" i="6"/>
  <c r="AC69" i="7"/>
  <c r="F82" i="6"/>
  <c r="AD14" i="6"/>
  <c r="C11" i="8"/>
  <c r="AA92" i="8"/>
  <c r="C43" i="6"/>
  <c r="D55" i="7"/>
  <c r="F10" i="2"/>
  <c r="E37" i="2"/>
  <c r="F19" i="6"/>
  <c r="AC38" i="6"/>
  <c r="G18" i="8"/>
  <c r="AD9" i="7"/>
  <c r="H64" i="8"/>
  <c r="H65" i="2"/>
  <c r="AC63" i="8"/>
  <c r="AB44" i="6"/>
  <c r="E19" i="8"/>
  <c r="AA46" i="6"/>
  <c r="AB9" i="8"/>
  <c r="E18" i="8"/>
  <c r="AB12" i="8"/>
  <c r="E42" i="2"/>
  <c r="AC58" i="8"/>
  <c r="AD42" i="6"/>
  <c r="AD61" i="8"/>
  <c r="D32" i="2"/>
  <c r="F45" i="8"/>
  <c r="D45" i="2"/>
  <c r="G86" i="8"/>
  <c r="C21" i="7"/>
  <c r="H88" i="2"/>
  <c r="AC23" i="8"/>
  <c r="C87" i="6"/>
  <c r="AB20" i="6"/>
  <c r="AB13" i="6"/>
  <c r="F42" i="6"/>
  <c r="C56" i="2"/>
  <c r="E69" i="6"/>
  <c r="C65" i="6"/>
  <c r="G57" i="2"/>
  <c r="F41" i="6"/>
  <c r="F33" i="7"/>
  <c r="E16" i="8"/>
  <c r="G55" i="6"/>
  <c r="AD44" i="6"/>
  <c r="D32" i="7"/>
  <c r="C79" i="7"/>
  <c r="H92" i="7"/>
  <c r="F65" i="8"/>
  <c r="AD36" i="6"/>
  <c r="AC55" i="8"/>
  <c r="H82" i="6"/>
  <c r="D69" i="8"/>
  <c r="E87" i="2"/>
  <c r="F22" i="8"/>
  <c r="D91" i="2"/>
  <c r="AA89" i="8"/>
  <c r="D83" i="2"/>
  <c r="E43" i="6"/>
  <c r="E91" i="2"/>
  <c r="AD15" i="6"/>
  <c r="E58" i="8"/>
  <c r="AC66" i="8"/>
  <c r="G34" i="7"/>
  <c r="D22" i="2"/>
  <c r="AB63" i="8"/>
  <c r="AB32" i="6"/>
  <c r="G36" i="6"/>
  <c r="F59" i="2"/>
  <c r="D58" i="7"/>
  <c r="G16" i="6"/>
  <c r="E83" i="6"/>
  <c r="C63" i="2"/>
  <c r="H44" i="6"/>
  <c r="D22" i="8"/>
  <c r="H39" i="7"/>
  <c r="E40" i="8"/>
  <c r="G39" i="6"/>
  <c r="D83" i="7"/>
  <c r="AD23" i="6"/>
  <c r="G12" i="7"/>
  <c r="H44" i="8"/>
  <c r="AA43" i="6"/>
  <c r="D10" i="6"/>
  <c r="AB81" i="8"/>
  <c r="G56" i="2"/>
  <c r="D86" i="7"/>
  <c r="AA12" i="8"/>
  <c r="AC12" i="7"/>
  <c r="AA33" i="6"/>
  <c r="F19" i="7"/>
  <c r="E44" i="8"/>
  <c r="D16" i="8"/>
  <c r="G42" i="2"/>
  <c r="E65" i="8"/>
  <c r="H14" i="7"/>
  <c r="H62" i="2"/>
  <c r="AD69" i="8"/>
  <c r="C23" i="7"/>
  <c r="E56" i="6"/>
  <c r="AB42" i="6"/>
  <c r="E56" i="7"/>
  <c r="H67" i="8"/>
  <c r="AB36" i="6"/>
  <c r="G11" i="6"/>
  <c r="AC67" i="7"/>
  <c r="G84" i="6"/>
  <c r="F67" i="7"/>
  <c r="C79" i="6"/>
  <c r="E19" i="7"/>
  <c r="F43" i="8"/>
  <c r="AC38" i="8"/>
  <c r="H59" i="8"/>
  <c r="AA41" i="8"/>
  <c r="E38" i="6"/>
  <c r="AC68" i="7"/>
  <c r="F46" i="8"/>
  <c r="D40" i="8"/>
  <c r="E88" i="8"/>
  <c r="H40" i="6"/>
  <c r="G78" i="6"/>
  <c r="D80" i="2"/>
  <c r="C56" i="8"/>
  <c r="E59" i="6"/>
  <c r="G81" i="2"/>
  <c r="AB45" i="7"/>
  <c r="E37" i="8"/>
  <c r="H89" i="8"/>
  <c r="AC86" i="8"/>
  <c r="F89" i="7"/>
  <c r="E15" i="8"/>
  <c r="C41" i="6"/>
  <c r="D88" i="2"/>
  <c r="D66" i="8"/>
  <c r="AC41" i="6"/>
  <c r="C18" i="8"/>
  <c r="AA15" i="6"/>
  <c r="H82" i="7"/>
  <c r="AA32" i="8"/>
  <c r="E13" i="6"/>
  <c r="E58" i="7"/>
  <c r="F35" i="6"/>
  <c r="C15" i="7"/>
  <c r="D45" i="6"/>
  <c r="F19" i="2"/>
  <c r="D81" i="8"/>
  <c r="D33" i="7"/>
  <c r="H22" i="2"/>
  <c r="AB20" i="8"/>
  <c r="E91" i="8"/>
  <c r="C36" i="8"/>
  <c r="AD22" i="6"/>
  <c r="D82" i="8"/>
  <c r="E44" i="7"/>
  <c r="D12" i="2"/>
  <c r="D44" i="2"/>
  <c r="AC39" i="8"/>
  <c r="AD62" i="8"/>
  <c r="F13" i="8"/>
  <c r="G44" i="7"/>
  <c r="F63" i="2"/>
  <c r="AA19" i="7"/>
  <c r="E41" i="8"/>
  <c r="D86" i="8"/>
  <c r="E10" i="6"/>
  <c r="AA46" i="7"/>
  <c r="C90" i="2"/>
  <c r="AA87" i="8"/>
  <c r="G90" i="6"/>
  <c r="AD60" i="7"/>
  <c r="C38" i="7"/>
  <c r="D65" i="6"/>
  <c r="AC64" i="8"/>
  <c r="D36" i="8"/>
  <c r="F40" i="2"/>
  <c r="H19" i="6"/>
  <c r="H69" i="8"/>
  <c r="D59" i="2"/>
  <c r="D34" i="7"/>
  <c r="G55" i="7"/>
  <c r="D88" i="7"/>
  <c r="E66" i="7"/>
  <c r="G61" i="8"/>
  <c r="AA90" i="8"/>
  <c r="AA11" i="7"/>
  <c r="E32" i="7"/>
  <c r="AA65" i="8"/>
  <c r="AC18" i="7"/>
  <c r="H82" i="2"/>
  <c r="H57" i="2"/>
  <c r="C58" i="6"/>
  <c r="D58" i="2"/>
  <c r="E82" i="2"/>
  <c r="F59" i="8"/>
  <c r="AD46" i="8"/>
  <c r="C46" i="2"/>
  <c r="C57" i="8"/>
  <c r="E11" i="8"/>
  <c r="C80" i="2"/>
  <c r="G56" i="8"/>
  <c r="G21" i="7"/>
  <c r="H22" i="8"/>
  <c r="C61" i="8"/>
  <c r="G56" i="6"/>
  <c r="H16" i="7"/>
  <c r="AA37" i="7"/>
  <c r="AD33" i="8"/>
  <c r="H19" i="7"/>
  <c r="C66" i="8"/>
  <c r="D17" i="7"/>
  <c r="G45" i="8"/>
  <c r="E86" i="7"/>
  <c r="AD66" i="7"/>
  <c r="G66" i="7"/>
  <c r="D13" i="6"/>
  <c r="D60" i="8"/>
  <c r="F13" i="2"/>
  <c r="AA22" i="8"/>
  <c r="AC46" i="8"/>
  <c r="E17" i="2"/>
  <c r="AD39" i="8"/>
  <c r="E65" i="6"/>
  <c r="D37" i="7"/>
  <c r="G39" i="7"/>
  <c r="C86" i="7"/>
  <c r="AD22" i="7"/>
  <c r="D79" i="2"/>
  <c r="F32" i="2"/>
  <c r="C68" i="6"/>
  <c r="G43" i="8"/>
  <c r="F39" i="6"/>
  <c r="AD91" i="8"/>
  <c r="AA10" i="6"/>
  <c r="AC14" i="6"/>
  <c r="AA38" i="6"/>
  <c r="D85" i="2"/>
  <c r="F68" i="2"/>
  <c r="F41" i="7"/>
  <c r="H40" i="2"/>
  <c r="E14" i="2"/>
  <c r="C62" i="8"/>
  <c r="D11" i="8"/>
  <c r="E67" i="2"/>
  <c r="D58" i="6"/>
  <c r="C35" i="8"/>
  <c r="G79" i="2"/>
  <c r="G56" i="7"/>
  <c r="AC42" i="7"/>
  <c r="G14" i="2"/>
  <c r="G64" i="2"/>
  <c r="G68" i="2"/>
  <c r="C46" i="6"/>
  <c r="D41" i="7"/>
  <c r="C62" i="7"/>
  <c r="AB35" i="8"/>
  <c r="AA20" i="7"/>
  <c r="F63" i="8"/>
  <c r="AA61" i="7"/>
  <c r="AD68" i="8"/>
  <c r="E23" i="8"/>
  <c r="F18" i="8"/>
  <c r="AC9" i="8"/>
  <c r="AD20" i="7"/>
  <c r="AD59" i="7"/>
  <c r="AD40" i="8"/>
  <c r="F78" i="2"/>
  <c r="C55" i="7"/>
  <c r="AB19" i="7"/>
  <c r="G17" i="8"/>
  <c r="AA39" i="8"/>
  <c r="E15" i="2"/>
  <c r="H44" i="7"/>
  <c r="AB68" i="7"/>
  <c r="C44" i="7"/>
  <c r="E59" i="2"/>
  <c r="H60" i="2"/>
  <c r="AD42" i="7"/>
  <c r="C19" i="2"/>
  <c r="E90" i="2"/>
  <c r="H68" i="7"/>
  <c r="F85" i="6"/>
  <c r="G61" i="6"/>
  <c r="C12" i="6"/>
  <c r="F91" i="6"/>
  <c r="AB22" i="6"/>
  <c r="G14" i="6"/>
  <c r="AD68" i="7"/>
  <c r="C19" i="6"/>
  <c r="E39" i="7"/>
  <c r="AB59" i="8"/>
  <c r="D46" i="8"/>
  <c r="F11" i="7"/>
  <c r="C43" i="8"/>
  <c r="E86" i="6"/>
  <c r="G87" i="2"/>
  <c r="AC19" i="7"/>
  <c r="G35" i="2"/>
  <c r="G18" i="7"/>
  <c r="D39" i="6"/>
  <c r="E22" i="2"/>
  <c r="G58" i="8"/>
  <c r="F80" i="6"/>
  <c r="F81" i="6"/>
  <c r="E78" i="6"/>
  <c r="AD92" i="8"/>
  <c r="D12" i="8"/>
  <c r="E23" i="6"/>
  <c r="AD86" i="8"/>
  <c r="AB85" i="8"/>
  <c r="AD45" i="7"/>
  <c r="D81" i="6"/>
  <c r="AC11" i="7"/>
  <c r="G11" i="8"/>
  <c r="H46" i="8"/>
  <c r="E87" i="6"/>
  <c r="G86" i="2"/>
  <c r="H87" i="8"/>
  <c r="D42" i="2"/>
  <c r="AA34" i="8"/>
  <c r="D64" i="2"/>
  <c r="AC37" i="8"/>
  <c r="AB11" i="7"/>
  <c r="AA17" i="6"/>
  <c r="C41" i="8"/>
  <c r="AD84" i="8"/>
  <c r="D19" i="7"/>
  <c r="AB92" i="8"/>
  <c r="D38" i="7"/>
  <c r="AB10" i="7"/>
  <c r="AB39" i="7"/>
  <c r="H38" i="2"/>
  <c r="AB84" i="8"/>
  <c r="F37" i="2"/>
  <c r="AD21" i="6"/>
  <c r="AD65" i="8"/>
  <c r="E81" i="2"/>
  <c r="C22" i="7"/>
  <c r="D84" i="6"/>
  <c r="AC21" i="6"/>
  <c r="C81" i="7"/>
  <c r="H92" i="2"/>
  <c r="F45" i="2"/>
  <c r="G89" i="8"/>
  <c r="C82" i="2"/>
  <c r="AA14" i="6"/>
  <c r="AC39" i="7"/>
  <c r="G36" i="8"/>
  <c r="AC11" i="6"/>
  <c r="H85" i="2"/>
  <c r="F21" i="2"/>
  <c r="C9" i="2"/>
  <c r="G40" i="7"/>
  <c r="E87" i="7"/>
  <c r="AB32" i="7"/>
  <c r="AA41" i="6"/>
  <c r="C84" i="8"/>
  <c r="AA13" i="6"/>
  <c r="D86" i="6"/>
  <c r="H58" i="2"/>
  <c r="AD58" i="8"/>
  <c r="C46" i="7"/>
  <c r="C55" i="8"/>
  <c r="D63" i="8"/>
  <c r="E35" i="6"/>
  <c r="C34" i="8"/>
  <c r="AB40" i="6"/>
  <c r="G43" i="7"/>
  <c r="F9" i="8"/>
  <c r="AC10" i="7"/>
  <c r="G92" i="7"/>
  <c r="AD32" i="7"/>
  <c r="E89" i="8"/>
  <c r="F65" i="6"/>
  <c r="AB82" i="8"/>
  <c r="AB55" i="8"/>
  <c r="C40" i="2"/>
  <c r="AC80" i="8"/>
  <c r="F62" i="2"/>
  <c r="G81" i="8"/>
  <c r="AA56" i="7"/>
  <c r="D17" i="8"/>
  <c r="D81" i="7"/>
  <c r="AC62" i="7"/>
  <c r="G17" i="6"/>
  <c r="D40" i="2"/>
  <c r="AD16" i="8"/>
  <c r="C85" i="7"/>
  <c r="H86" i="7"/>
  <c r="H40" i="7"/>
  <c r="G13" i="6"/>
  <c r="AB33" i="6"/>
  <c r="AA33" i="7"/>
  <c r="G32" i="2"/>
  <c r="AB34" i="6"/>
  <c r="D85" i="7"/>
  <c r="AA9" i="7"/>
  <c r="G10" i="6"/>
  <c r="C43" i="7"/>
  <c r="C78" i="2"/>
  <c r="AD78" i="8"/>
  <c r="H10" i="7"/>
  <c r="D23" i="7"/>
  <c r="C60" i="6"/>
  <c r="AC43" i="7"/>
  <c r="D12" i="6"/>
  <c r="G69" i="8"/>
  <c r="G16" i="2"/>
  <c r="H85" i="7"/>
  <c r="D20" i="2"/>
  <c r="H15" i="6"/>
  <c r="H15" i="2"/>
  <c r="H78" i="8"/>
  <c r="AB44" i="7"/>
  <c r="AA81" i="8"/>
  <c r="H9" i="6"/>
  <c r="D57" i="8"/>
  <c r="E80" i="6"/>
  <c r="AC34" i="7"/>
  <c r="D57" i="6"/>
  <c r="AA46" i="8"/>
  <c r="G57" i="7"/>
  <c r="H65" i="6"/>
  <c r="AD22" i="8"/>
  <c r="E86" i="2"/>
  <c r="F34" i="2"/>
  <c r="G61" i="7"/>
  <c r="E66" i="6"/>
  <c r="G42" i="7"/>
  <c r="F90" i="6"/>
  <c r="AD46" i="6"/>
  <c r="E59" i="8"/>
  <c r="H45" i="7"/>
  <c r="H42" i="2"/>
  <c r="H41" i="2"/>
  <c r="E65" i="7"/>
  <c r="AD69" i="7"/>
  <c r="G41" i="7"/>
  <c r="AB16" i="8"/>
  <c r="G80" i="8"/>
  <c r="E43" i="8"/>
  <c r="G80" i="7"/>
  <c r="C39" i="8"/>
  <c r="C20" i="8"/>
  <c r="H10" i="2"/>
  <c r="G64" i="7"/>
  <c r="E78" i="2"/>
  <c r="G84" i="8"/>
  <c r="H89" i="7"/>
  <c r="E89" i="2"/>
  <c r="D16" i="6"/>
  <c r="F86" i="2"/>
  <c r="H35" i="2"/>
  <c r="C69" i="7"/>
  <c r="AB38" i="6"/>
  <c r="H23" i="2"/>
  <c r="F20" i="8"/>
  <c r="E9" i="2"/>
  <c r="H79" i="8"/>
  <c r="F56" i="6"/>
  <c r="H68" i="2"/>
  <c r="F56" i="7"/>
  <c r="E22" i="8"/>
  <c r="D65" i="8"/>
  <c r="G68" i="7"/>
  <c r="F43" i="7"/>
  <c r="G20" i="6"/>
  <c r="D60" i="7"/>
  <c r="H14" i="2"/>
  <c r="E39" i="6"/>
  <c r="F62" i="7"/>
  <c r="E15" i="6"/>
  <c r="G83" i="7"/>
  <c r="H62" i="6"/>
  <c r="AA21" i="6"/>
  <c r="H37" i="8"/>
  <c r="F64" i="8"/>
  <c r="D20" i="6"/>
  <c r="E16" i="2"/>
  <c r="C57" i="2"/>
  <c r="E41" i="7"/>
  <c r="F21" i="8"/>
  <c r="G79" i="6"/>
  <c r="F55" i="7"/>
  <c r="AB10" i="8"/>
  <c r="AA41" i="7"/>
  <c r="AD10" i="6"/>
  <c r="AA16" i="6"/>
  <c r="G57" i="6"/>
  <c r="AB80" i="8"/>
  <c r="AB60" i="7"/>
  <c r="D62" i="2"/>
  <c r="C42" i="7"/>
  <c r="F23" i="8"/>
  <c r="H60" i="6"/>
  <c r="AC34" i="6"/>
  <c r="C39" i="6"/>
  <c r="AD64" i="7"/>
  <c r="E90" i="7"/>
  <c r="AA78" i="8"/>
  <c r="AB66" i="7"/>
  <c r="H39" i="6"/>
  <c r="AA39" i="6"/>
  <c r="E9" i="6"/>
  <c r="AB89" i="8"/>
  <c r="E66" i="2"/>
  <c r="AA55" i="8"/>
  <c r="AD38" i="7"/>
  <c r="AC20" i="8"/>
  <c r="H12" i="8"/>
  <c r="H60" i="7"/>
  <c r="E85" i="6"/>
  <c r="AD11" i="8"/>
  <c r="E45" i="2"/>
  <c r="G58" i="7"/>
  <c r="G34" i="2"/>
  <c r="F89" i="8"/>
  <c r="E17" i="7"/>
  <c r="C68" i="8"/>
  <c r="AA44" i="6"/>
  <c r="H12" i="6"/>
  <c r="AD37" i="6"/>
  <c r="G35" i="6"/>
  <c r="F23" i="6"/>
  <c r="C88" i="7"/>
  <c r="E46" i="8"/>
  <c r="AC33" i="7"/>
  <c r="F37" i="8"/>
  <c r="D39" i="7"/>
  <c r="AD36" i="8"/>
  <c r="F89" i="6"/>
  <c r="AA88" i="8"/>
  <c r="G65" i="2"/>
  <c r="C15" i="6"/>
  <c r="E86" i="8"/>
  <c r="F37" i="7"/>
  <c r="F80" i="2"/>
  <c r="D61" i="6"/>
  <c r="F9" i="2"/>
  <c r="C58" i="7"/>
  <c r="G43" i="6"/>
  <c r="C45" i="2"/>
  <c r="F33" i="2"/>
  <c r="H84" i="2"/>
  <c r="AA36" i="6"/>
  <c r="AD12" i="6"/>
  <c r="H41" i="6"/>
  <c r="C81" i="6"/>
  <c r="D13" i="7"/>
  <c r="E63" i="6"/>
  <c r="H18" i="8"/>
  <c r="AC44" i="7"/>
  <c r="H64" i="6"/>
  <c r="G67" i="7"/>
  <c r="F12" i="2"/>
  <c r="C45" i="6"/>
  <c r="AB17" i="6"/>
  <c r="G44" i="6"/>
  <c r="H59" i="7"/>
  <c r="E62" i="7"/>
  <c r="C65" i="2"/>
  <c r="C44" i="8"/>
  <c r="F92" i="8"/>
  <c r="C83" i="6"/>
  <c r="C17" i="2"/>
  <c r="E12" i="7"/>
  <c r="F88" i="7"/>
  <c r="AC89" i="8"/>
  <c r="H61" i="6"/>
  <c r="D78" i="2"/>
  <c r="G82" i="2"/>
  <c r="AD11" i="7"/>
  <c r="AB12" i="7"/>
  <c r="F92" i="6"/>
  <c r="E89" i="7"/>
  <c r="H9" i="2"/>
  <c r="H38" i="7"/>
  <c r="G33" i="7"/>
  <c r="H39" i="2"/>
  <c r="F18" i="7"/>
  <c r="AC42" i="8"/>
  <c r="F84" i="6"/>
  <c r="D68" i="2"/>
  <c r="AD35" i="8"/>
  <c r="G59" i="8"/>
  <c r="H33" i="6"/>
  <c r="H84" i="6"/>
  <c r="G17" i="2"/>
  <c r="F10" i="6"/>
  <c r="D64" i="8"/>
  <c r="F20" i="7"/>
  <c r="E41" i="6"/>
  <c r="D68" i="8"/>
  <c r="D80" i="7"/>
  <c r="G84" i="2"/>
  <c r="F58" i="8"/>
  <c r="G9" i="7"/>
  <c r="E83" i="8"/>
  <c r="E68" i="7"/>
  <c r="F17" i="2"/>
  <c r="D15" i="8"/>
  <c r="AA62" i="7"/>
  <c r="AD34" i="6"/>
  <c r="E21" i="8"/>
  <c r="C60" i="8"/>
  <c r="C60" i="7"/>
  <c r="F83" i="7"/>
  <c r="F39" i="2"/>
  <c r="E80" i="2"/>
  <c r="C34" i="6"/>
  <c r="G19" i="7"/>
  <c r="G61" i="2"/>
  <c r="E84" i="6"/>
  <c r="D42" i="6"/>
  <c r="G37" i="7"/>
  <c r="AD9" i="8"/>
  <c r="F92" i="7"/>
  <c r="C88" i="8"/>
  <c r="AC36" i="7"/>
  <c r="C89" i="8"/>
  <c r="AC61" i="7"/>
  <c r="D23" i="8"/>
  <c r="D89" i="8"/>
  <c r="H18" i="6"/>
  <c r="D66" i="2"/>
  <c r="E56" i="2"/>
  <c r="AB61" i="7"/>
  <c r="D22" i="6"/>
  <c r="E36" i="6"/>
  <c r="G83" i="6"/>
  <c r="AC43" i="8"/>
  <c r="AC12" i="8"/>
  <c r="C55" i="2"/>
  <c r="D23" i="6"/>
  <c r="AB57" i="8"/>
  <c r="G33" i="2"/>
  <c r="D83" i="6"/>
  <c r="D19" i="8"/>
  <c r="C83" i="8"/>
  <c r="H10" i="6"/>
  <c r="C32" i="8"/>
  <c r="G19" i="8"/>
  <c r="G19" i="6"/>
  <c r="D92" i="2"/>
  <c r="AD36" i="7"/>
  <c r="H16" i="2"/>
  <c r="E36" i="2"/>
  <c r="D79" i="7"/>
  <c r="C58" i="8"/>
  <c r="C61" i="7"/>
  <c r="AB13" i="7"/>
  <c r="F11" i="6"/>
  <c r="G34" i="8"/>
  <c r="AA23" i="8"/>
  <c r="F88" i="8"/>
  <c r="G64" i="6"/>
  <c r="G32" i="8"/>
  <c r="E35" i="2"/>
  <c r="AA45" i="8"/>
  <c r="AD83" i="8"/>
  <c r="F66" i="2"/>
  <c r="D14" i="7"/>
  <c r="H40" i="8"/>
  <c r="AB91" i="8"/>
  <c r="F33" i="6"/>
  <c r="AB14" i="8"/>
  <c r="F58" i="7"/>
  <c r="AA32" i="6"/>
  <c r="AB12" i="6"/>
  <c r="E62" i="2"/>
  <c r="E88" i="6"/>
  <c r="F68" i="8"/>
  <c r="AB46" i="7"/>
  <c r="D34" i="6"/>
  <c r="AC22" i="6"/>
  <c r="AB13" i="8"/>
  <c r="F87" i="8"/>
  <c r="H39" i="8"/>
  <c r="AC18" i="8"/>
  <c r="D40" i="6"/>
  <c r="E16" i="6"/>
  <c r="G23" i="7"/>
  <c r="AA64" i="8"/>
  <c r="H67" i="6"/>
  <c r="C85" i="2"/>
  <c r="F15" i="7"/>
  <c r="AD32" i="8"/>
  <c r="C14" i="7"/>
  <c r="E82" i="6"/>
  <c r="AC32" i="7" l="1"/>
</calcChain>
</file>

<file path=xl/sharedStrings.xml><?xml version="1.0" encoding="utf-8"?>
<sst xmlns="http://schemas.openxmlformats.org/spreadsheetml/2006/main" count="2192" uniqueCount="303">
  <si>
    <t>15I13</t>
  </si>
  <si>
    <t>TÊN HỌC PHẦN : ANH VĂN …………  *    ENG ……... * SỐ TÍN CHỈ :2</t>
  </si>
  <si>
    <t>Sinh viên nào  không có tên trong danh sách, kính đề nghị GiẢNG VIÊN thông báo sinh viên đến Phòng đào tạo để bổ sung vào DS lớp</t>
  </si>
  <si>
    <t>TÊN GIẢNG VIÊN :……………………………………………Đơn vị công tác:……….…….Đ Thoại:……………………..</t>
  </si>
  <si>
    <t>STT</t>
  </si>
  <si>
    <t>BỘ GIÁO DỤC &amp; ĐÀO TẠO</t>
  </si>
  <si>
    <t>TRƯỜNG ĐHDL DUY TÂN</t>
  </si>
  <si>
    <t>LỚP AV:</t>
  </si>
  <si>
    <t>MÃ
SINH VIÊN</t>
  </si>
  <si>
    <t>HỌ VÀ</t>
  </si>
  <si>
    <t>TÊN</t>
  </si>
  <si>
    <t>NGÀY
SINH</t>
  </si>
  <si>
    <t>LỚP</t>
  </si>
  <si>
    <t>LỚP AV</t>
  </si>
  <si>
    <t>ĐIỂM QUÁ TRÌNH HỌC TẬP</t>
  </si>
  <si>
    <t>ĐIỂM KTHP</t>
  </si>
  <si>
    <t>GHI
CHÚ</t>
  </si>
  <si>
    <t>....%</t>
  </si>
  <si>
    <t>H1</t>
  </si>
  <si>
    <t>H2</t>
  </si>
  <si>
    <t>H3</t>
  </si>
  <si>
    <t>...%</t>
  </si>
  <si>
    <t>TRƯỞNG KHOA</t>
  </si>
  <si>
    <t>GIẢNG VIÊN BỘ MÔN</t>
  </si>
  <si>
    <t>(ký, ghi rõ họ tên)</t>
  </si>
  <si>
    <t>Ghi chú :</t>
  </si>
  <si>
    <t xml:space="preserve">  - Sau khi kết thúc môn học, Giảng viên phải thông báo kết quả điểm học phần đến toàn thể sinh viên.</t>
  </si>
  <si>
    <t xml:space="preserve">  - Giảng viên không được chỉnh sửa sau khi đã thông báo điểm.</t>
  </si>
  <si>
    <t xml:space="preserve">  - Khi bổ sung danh sách, giảng viên phải ghi đầy đủ các trường dữ liệu, mã số, họ tên, ngày sinh, lớp.</t>
  </si>
  <si>
    <t xml:space="preserve">  - Giảng viên gửi về Phòng Đào Tạo trước 1 ngày sau  khi  kết  thức môn học (không kể ngày nghỉ).          </t>
  </si>
  <si>
    <t>Đà Nẵng, ngày… tháng…năm 20...</t>
  </si>
  <si>
    <t>Chuyên cần
(A )</t>
  </si>
  <si>
    <t>Kiểm tra thường kỳ
(Q)</t>
  </si>
  <si>
    <t>Bài tập về nhà
(H)</t>
  </si>
  <si>
    <t xml:space="preserve">Thái độ, nhận thức
(P) </t>
  </si>
  <si>
    <t>Thực hành
(L)</t>
  </si>
  <si>
    <t>Kiểm tra giữa  kỳ
(M)</t>
  </si>
  <si>
    <t>BT thu hoạch cá nhân
(I)</t>
  </si>
  <si>
    <t>BT thu hoạch nhóm
(G)</t>
  </si>
  <si>
    <t>Kiểm tra cuối kỳ
(F)</t>
  </si>
  <si>
    <t>Q1</t>
  </si>
  <si>
    <t>Q2</t>
  </si>
  <si>
    <t>Q3</t>
  </si>
  <si>
    <t>L1</t>
  </si>
  <si>
    <t>L2</t>
  </si>
  <si>
    <t>L3</t>
  </si>
  <si>
    <t>15E30</t>
  </si>
  <si>
    <t>15E39</t>
  </si>
  <si>
    <t>15E49</t>
  </si>
  <si>
    <t xml:space="preserve">DANH SÁCH THEO DÕI SINH VIÊN LÊN LỚP * HỌC KỲ 1 * NĂM : 2012 - 2013 </t>
  </si>
  <si>
    <t>1/</t>
  </si>
  <si>
    <t>2/</t>
  </si>
  <si>
    <t>3/</t>
  </si>
  <si>
    <t>4/</t>
  </si>
  <si>
    <t xml:space="preserve">    phòng đào tạo sẽ in lại danh sách mới cho giảng viên.</t>
  </si>
  <si>
    <t xml:space="preserve">  - Đây là danh sách điểm danh tạm thời, sau khi có kết quả xử lý học tập năm 2011 - 2012</t>
  </si>
  <si>
    <t>ĐIỂM</t>
  </si>
  <si>
    <t xml:space="preserve">    BỘ GIÁO DỤC &amp; ĐÀO TẠO</t>
  </si>
  <si>
    <t>DANH SÁCH SINH VIÊN DỰ THI KTHP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</si>
  <si>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</si>
  <si>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</si>
  <si>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</si>
  <si>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</si>
  <si>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</si>
  <si>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</si>
  <si>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HỌC VÀ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</si>
  <si>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</si>
  <si>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</si>
  <si>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</si>
  <si>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</si>
  <si>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</si>
  <si>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</si>
  <si>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 xml:space="preserve">      LẬP BẢNG                         GIÁM THỊ            GIÁM KHẢO 1            GIÁM KHẢO 2                LÃNH ĐẠO KHOA</t>
  </si>
  <si>
    <t xml:space="preserve">  Phạm Ngọc Tĩnh</t>
  </si>
  <si>
    <t>302/1-15-58</t>
  </si>
  <si>
    <t>LỚP MÔN HỌC</t>
  </si>
  <si>
    <t>LỚP SINH HOẠT</t>
  </si>
  <si>
    <t>Hoàng</t>
  </si>
  <si>
    <t>Khoa</t>
  </si>
  <si>
    <t>Vinh</t>
  </si>
  <si>
    <t>Khôi</t>
  </si>
  <si>
    <t>Quyên</t>
  </si>
  <si>
    <t>Lê Văn</t>
  </si>
  <si>
    <t/>
  </si>
  <si>
    <t>Nợ HP</t>
  </si>
  <si>
    <t>Trần Trung Mai</t>
  </si>
  <si>
    <t xml:space="preserve">      LẬP BẢNG                 GIÁM THỊ            GIÁM KHẢO 1            GIÁM KHẢO 2                TT KHẢO THÍ</t>
  </si>
  <si>
    <t>Luật</t>
  </si>
  <si>
    <t>Thiện</t>
  </si>
  <si>
    <t>Trung</t>
  </si>
  <si>
    <t>Ly</t>
  </si>
  <si>
    <t>Tâm</t>
  </si>
  <si>
    <t>Tuấn</t>
  </si>
  <si>
    <t>Hà</t>
  </si>
  <si>
    <t>Phúc</t>
  </si>
  <si>
    <t>Hải</t>
  </si>
  <si>
    <t>Khánh</t>
  </si>
  <si>
    <t>Thịnh</t>
  </si>
  <si>
    <t>Nam</t>
  </si>
  <si>
    <t>Nguyễn Hữu</t>
  </si>
  <si>
    <t>Võ Hữu</t>
  </si>
  <si>
    <t>Quân</t>
  </si>
  <si>
    <t>Sơn</t>
  </si>
  <si>
    <t>Trần Quang</t>
  </si>
  <si>
    <t>Đạt</t>
  </si>
  <si>
    <t>Thành</t>
  </si>
  <si>
    <t>Huy</t>
  </si>
  <si>
    <t>Vũ</t>
  </si>
  <si>
    <t>Trần Minh</t>
  </si>
  <si>
    <t>Hậu</t>
  </si>
  <si>
    <t>My</t>
  </si>
  <si>
    <t>Phương</t>
  </si>
  <si>
    <t>Nguyên</t>
  </si>
  <si>
    <t>Tiến</t>
  </si>
  <si>
    <t>Nguyễn Ngọc</t>
  </si>
  <si>
    <t>Tấn</t>
  </si>
  <si>
    <t>Tài</t>
  </si>
  <si>
    <t>Tú</t>
  </si>
  <si>
    <t>Quang</t>
  </si>
  <si>
    <t>Hưng</t>
  </si>
  <si>
    <t>Lâm</t>
  </si>
  <si>
    <t>Nhật</t>
  </si>
  <si>
    <t>Nghĩa</t>
  </si>
  <si>
    <t>Mạnh</t>
  </si>
  <si>
    <t>Dũng</t>
  </si>
  <si>
    <t>Hoàn</t>
  </si>
  <si>
    <t>Kiệt</t>
  </si>
  <si>
    <t>Trí</t>
  </si>
  <si>
    <t>Đình</t>
  </si>
  <si>
    <t>Hiếu</t>
  </si>
  <si>
    <t>Toàn</t>
  </si>
  <si>
    <t>Lộc</t>
  </si>
  <si>
    <t>Luân</t>
  </si>
  <si>
    <t>Nguyễn Minh</t>
  </si>
  <si>
    <t>Chiến</t>
  </si>
  <si>
    <t>Lê Ngọc</t>
  </si>
  <si>
    <t>Lê Xuân</t>
  </si>
  <si>
    <t>Tuân</t>
  </si>
  <si>
    <t>Trần Duy</t>
  </si>
  <si>
    <t>Trình</t>
  </si>
  <si>
    <t>Hội</t>
  </si>
  <si>
    <t>Lê Duy</t>
  </si>
  <si>
    <t>Lê Đức</t>
  </si>
  <si>
    <t>Hiệu</t>
  </si>
  <si>
    <t>Quí</t>
  </si>
  <si>
    <t>Nguyễn Tấn</t>
  </si>
  <si>
    <t>Khiêm</t>
  </si>
  <si>
    <t>Nguyễn Khánh</t>
  </si>
  <si>
    <t>Nguyễn Duy</t>
  </si>
  <si>
    <t>Bản</t>
  </si>
  <si>
    <t>Thời</t>
  </si>
  <si>
    <t>Nguyễn Thái</t>
  </si>
  <si>
    <t>Hoà</t>
  </si>
  <si>
    <t>Nguyễn Văn</t>
  </si>
  <si>
    <t>Trần Văn</t>
  </si>
  <si>
    <t>Nguyễn Tuấn</t>
  </si>
  <si>
    <t>Mai Anh</t>
  </si>
  <si>
    <t>Hồ Bảo</t>
  </si>
  <si>
    <t>Huỳnh Tiến</t>
  </si>
  <si>
    <t>Cao Văn</t>
  </si>
  <si>
    <t>Cao Ngọc</t>
  </si>
  <si>
    <t>Châu Ngọc</t>
  </si>
  <si>
    <t>Đinh Xuân</t>
  </si>
  <si>
    <t>Đặng Văn</t>
  </si>
  <si>
    <t>Vũ Đình</t>
  </si>
  <si>
    <t>Lâm Hoàng</t>
  </si>
  <si>
    <t>K26DLL</t>
  </si>
  <si>
    <t>K26DLK</t>
  </si>
  <si>
    <t>K27DLL</t>
  </si>
  <si>
    <t>K28DLK</t>
  </si>
  <si>
    <t>K28DLL</t>
  </si>
  <si>
    <t>K28DSG</t>
  </si>
  <si>
    <t>Huỳnh Xuân</t>
  </si>
  <si>
    <t>Tòa Nhà G (309)</t>
  </si>
  <si>
    <t>Tòa Nhà G (311)</t>
  </si>
  <si>
    <t>Tòa Nhà G (314)</t>
  </si>
  <si>
    <t>Hồ Huy</t>
  </si>
  <si>
    <t>Trần Viết</t>
  </si>
  <si>
    <t>Nguyễn Kỳ</t>
  </si>
  <si>
    <t>Châu Khánh</t>
  </si>
  <si>
    <t>27207280012</t>
  </si>
  <si>
    <t>27203223374</t>
  </si>
  <si>
    <t>28208023496</t>
  </si>
  <si>
    <t>28204738625</t>
  </si>
  <si>
    <t>27217638140</t>
  </si>
  <si>
    <t>28211133804</t>
  </si>
  <si>
    <t>25214108131</t>
  </si>
  <si>
    <t>26211241691</t>
  </si>
  <si>
    <t>Tòa Nhà G (316)</t>
  </si>
  <si>
    <t>Đặng Quốc</t>
  </si>
  <si>
    <t>K30PNU-EDC</t>
  </si>
  <si>
    <t>Phán</t>
  </si>
  <si>
    <t>K30PNU-EDD</t>
  </si>
  <si>
    <t>DANH SÁCH SINH VIÊN DỰ THI KTHP 2024-2025</t>
  </si>
  <si>
    <t>Bùi Quốc</t>
  </si>
  <si>
    <t>30211140327</t>
  </si>
  <si>
    <t>30212433781</t>
  </si>
  <si>
    <t>30212447748</t>
  </si>
  <si>
    <t>30219063295</t>
  </si>
  <si>
    <t>30212448017</t>
  </si>
  <si>
    <t>30212446893</t>
  </si>
  <si>
    <t>30212463829</t>
  </si>
  <si>
    <t>30212427795</t>
  </si>
  <si>
    <t>30212422561</t>
  </si>
  <si>
    <t>30212449520</t>
  </si>
  <si>
    <t>30212448720</t>
  </si>
  <si>
    <t>30212754197</t>
  </si>
  <si>
    <t>30212445619</t>
  </si>
  <si>
    <t>30212440429</t>
  </si>
  <si>
    <t>30212257248</t>
  </si>
  <si>
    <t>30212345021</t>
  </si>
  <si>
    <t>30212424954</t>
  </si>
  <si>
    <t>30212228295</t>
  </si>
  <si>
    <t>30212424830</t>
  </si>
  <si>
    <t>30212263102</t>
  </si>
  <si>
    <t>30212447402</t>
  </si>
  <si>
    <t>30212154054</t>
  </si>
  <si>
    <t>30202457606</t>
  </si>
  <si>
    <t>30212541070</t>
  </si>
  <si>
    <t>30212457617</t>
  </si>
  <si>
    <t>30212463490</t>
  </si>
  <si>
    <t>30212423297</t>
  </si>
  <si>
    <t>30212463828</t>
  </si>
  <si>
    <t>30212446327</t>
  </si>
  <si>
    <t>30212253318</t>
  </si>
  <si>
    <t>30212257247</t>
  </si>
  <si>
    <t>30212247900</t>
  </si>
  <si>
    <t>30212246437</t>
  </si>
  <si>
    <t>30212249089</t>
  </si>
  <si>
    <t>30212251682</t>
  </si>
  <si>
    <t>30218043926</t>
  </si>
  <si>
    <t>30212245714</t>
  </si>
  <si>
    <t>30212253836</t>
  </si>
  <si>
    <t>30212233678</t>
  </si>
  <si>
    <t>30212233100</t>
  </si>
  <si>
    <t>30212428780</t>
  </si>
  <si>
    <t>30212238350</t>
  </si>
  <si>
    <t>30218147393</t>
  </si>
  <si>
    <t>30212257299</t>
  </si>
  <si>
    <t>30212263727</t>
  </si>
  <si>
    <t>30212263895</t>
  </si>
  <si>
    <t>30212361834</t>
  </si>
  <si>
    <t>30212363687</t>
  </si>
  <si>
    <t>30212263925</t>
  </si>
  <si>
    <t>30212252262</t>
  </si>
  <si>
    <t>30211135417</t>
  </si>
  <si>
    <t>ĐẠI HỌC DUY TÂN</t>
  </si>
  <si>
    <t>30212264073</t>
  </si>
  <si>
    <t>30214526373</t>
  </si>
  <si>
    <t>30212363541</t>
  </si>
  <si>
    <t>D394</t>
  </si>
  <si>
    <t>30212451272</t>
  </si>
  <si>
    <t>ENG 128 B</t>
  </si>
  <si>
    <t>Nguyễn Hữu Thành</t>
  </si>
  <si>
    <t>Nguyễn Thanh Trung</t>
  </si>
  <si>
    <t>Phạm Phước Nhật</t>
  </si>
  <si>
    <t>30212464918</t>
  </si>
  <si>
    <t xml:space="preserve">Vũ </t>
  </si>
  <si>
    <t>Võ Nguyễn Thái</t>
  </si>
  <si>
    <t>30212450664</t>
  </si>
  <si>
    <t>Hoàng Ngọc Quốc</t>
  </si>
  <si>
    <t>Hồ Công Đăng</t>
  </si>
  <si>
    <t>Đỗ Văn Hoài</t>
  </si>
  <si>
    <t>Dương Thị Thanh</t>
  </si>
  <si>
    <t>Nguyễn Thị Hà</t>
  </si>
  <si>
    <t>Nguyễn Lê Thiên</t>
  </si>
  <si>
    <t>Phan Nguyễn Phước</t>
  </si>
  <si>
    <t>Phạm Ngọc Mai Thanh</t>
  </si>
  <si>
    <t>30211356557</t>
  </si>
  <si>
    <t>Phùng Hữu</t>
  </si>
  <si>
    <t>Trần Viết Minh</t>
  </si>
  <si>
    <t>Lê Thái Bảo</t>
  </si>
  <si>
    <t>ENG 128 D</t>
  </si>
  <si>
    <t>Mai Chí</t>
  </si>
  <si>
    <t>Hoàng Tấn Khải</t>
  </si>
  <si>
    <t>Nguyễn Lam</t>
  </si>
  <si>
    <t>Xa Ngọc</t>
  </si>
  <si>
    <t>30212227821</t>
  </si>
  <si>
    <t>Đinh Nhật</t>
  </si>
  <si>
    <t>Khấu Văn</t>
  </si>
  <si>
    <t>30211135390</t>
  </si>
  <si>
    <t>Nguyễn Hoàng Minh</t>
  </si>
  <si>
    <t>Lê Hoàng Minh</t>
  </si>
  <si>
    <t>30210221951</t>
  </si>
  <si>
    <t>Lê Văn Cao</t>
  </si>
  <si>
    <t>26207136056</t>
  </si>
  <si>
    <t>Cao Nguyễn Diệu</t>
  </si>
  <si>
    <t>30212252493</t>
  </si>
  <si>
    <t>Dương Tấn</t>
  </si>
  <si>
    <t>Đỗ Thế</t>
  </si>
  <si>
    <t>Nguyễn Văn Anh</t>
  </si>
  <si>
    <t>Phạm Sỹ</t>
  </si>
  <si>
    <t>Tòa Nhà G (316)-D394-17</t>
  </si>
  <si>
    <t>Tòa Nhà G (309)-D394-18</t>
  </si>
  <si>
    <t>Tòa Nhà G (311)-D394-18</t>
  </si>
  <si>
    <t>Tòa Nhà G (314)-D394-18</t>
  </si>
  <si>
    <t>(LỚP: ENG 128 (B-D))</t>
  </si>
  <si>
    <t>MÔN :Listening - Level 1 (International School)* MÃ MÔN:ENG128</t>
  </si>
  <si>
    <t>Thời gian:07h30 - Ngày 07/06/2025 - Phòng: Tòa Nhà G (309) - cơ sở:  Hòa Khánh Nam</t>
  </si>
  <si>
    <t>ENG-ENG128-Suat 07h30 - Ngày 07/06/2025</t>
  </si>
  <si>
    <t>Thời gian:07h30 - Ngày 07/06/2025 - Phòng: Tòa Nhà G (311) - cơ sở:  Hòa Khánh Nam</t>
  </si>
  <si>
    <t>Thời gian:07h30 - Ngày 07/06/2025 - Phòng: Tòa Nhà G (314) - cơ sở:  Hòa Khánh Nam</t>
  </si>
  <si>
    <t>Thời gian:07h30 - Ngày 07/06/2025 - Phòng: Tòa Nhà G (316) - cơ sở:  Hòa Khánh Nam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</si>
</sst>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0.0##"/>
    <numFmt numFmtId="194" formatCode="&quot;$&quot;#,##0_);\(&quot;$&quot;#,##0\)"/>
    <numFmt numFmtId="195" formatCode="#,##0\ &quot;$&quot;_);[Red]\(#,##0\ &quot;$&quot;\)"/>
    <numFmt numFmtId="196" formatCode="_-&quot;£&quot;* #,##0.00_-;\-&quot;£&quot;* #,##0.00_-;_-&quot;£&quot;* &quot;-&quot;??_-;_-@_-"/>
  </numFmts>
  <fonts count="22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11"/>
      <color indexed="8"/>
      <name val="Calibri"/>
      <family val="2"/>
    </font>
    <font>
      <sz val="7"/>
      <name val="Tahoma"/>
      <family val="2"/>
    </font>
    <font>
      <sz val="8"/>
      <name val="Tahoma"/>
      <family val="2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b/>
      <sz val="8"/>
      <name val="Tahoma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  <charset val="163"/>
    </font>
    <font>
      <b/>
      <sz val="8"/>
      <color indexed="8"/>
      <name val="Times New Roman"/>
      <family val="1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9"/>
      <name val="Arial"/>
      <family val="2"/>
    </font>
    <font>
      <sz val="11"/>
      <color indexed="20"/>
      <name val="Arial"/>
      <family val="2"/>
    </font>
    <font>
      <b/>
      <sz val="11"/>
      <color indexed="52"/>
      <name val="Arial"/>
      <family val="2"/>
    </font>
    <font>
      <b/>
      <sz val="11"/>
      <color indexed="9"/>
      <name val="Arial"/>
      <family val="2"/>
    </font>
    <font>
      <i/>
      <sz val="11"/>
      <color indexed="63"/>
      <name val="Arial"/>
      <family val="2"/>
    </font>
    <font>
      <sz val="11"/>
      <color indexed="17"/>
      <name val="Arial"/>
      <family val="2"/>
    </font>
    <font>
      <b/>
      <sz val="15"/>
      <color indexed="22"/>
      <name val="Arial"/>
      <family val="2"/>
    </font>
    <font>
      <b/>
      <sz val="13"/>
      <color indexed="22"/>
      <name val="Arial"/>
      <family val="2"/>
    </font>
    <font>
      <b/>
      <sz val="11"/>
      <color indexed="22"/>
      <name val="Arial"/>
      <family val="2"/>
    </font>
    <font>
      <sz val="11"/>
      <color indexed="22"/>
      <name val="Arial"/>
      <family val="2"/>
    </font>
    <font>
      <sz val="11"/>
      <color indexed="52"/>
      <name val="Arial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1"/>
      <color indexed="8"/>
      <name val="Tahoma"/>
      <family val="2"/>
    </font>
    <font>
      <b/>
      <sz val="11"/>
      <color indexed="23"/>
      <name val="Arial"/>
      <family val="2"/>
    </font>
    <font>
      <b/>
      <sz val="18"/>
      <color indexed="22"/>
      <name val="Times New Roman"/>
      <family val="2"/>
    </font>
    <font>
      <sz val="11"/>
      <color indexed="10"/>
      <name val="Arial"/>
      <family val="2"/>
    </font>
    <font>
      <sz val="11"/>
      <color indexed="9"/>
      <name val="Calibri"/>
      <family val="2"/>
    </font>
    <font>
      <sz val="11"/>
      <color indexed="9"/>
      <name val="Times New Roman"/>
      <family val="2"/>
    </font>
    <font>
      <sz val="11"/>
      <color indexed="20"/>
      <name val="Calibri"/>
      <family val="2"/>
    </font>
    <font>
      <sz val="11"/>
      <color indexed="20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Times New Roman"/>
      <family val="2"/>
    </font>
    <font>
      <sz val="10"/>
      <name val="MS Sans Serif"/>
      <family val="2"/>
      <charset val="1"/>
    </font>
    <font>
      <i/>
      <sz val="11"/>
      <color indexed="63"/>
      <name val="Calibri"/>
      <family val="2"/>
    </font>
    <font>
      <i/>
      <sz val="11"/>
      <color indexed="23"/>
      <name val="Times New Roman"/>
      <family val="2"/>
    </font>
    <font>
      <sz val="11"/>
      <color indexed="17"/>
      <name val="Calibri"/>
      <family val="2"/>
    </font>
    <font>
      <sz val="11"/>
      <color indexed="17"/>
      <name val="Times New Roman"/>
      <family val="2"/>
    </font>
    <font>
      <b/>
      <sz val="15"/>
      <color indexed="22"/>
      <name val="Calibri"/>
      <family val="2"/>
    </font>
    <font>
      <b/>
      <sz val="13"/>
      <color indexed="22"/>
      <name val="Calibri"/>
      <family val="2"/>
    </font>
    <font>
      <b/>
      <sz val="11"/>
      <color indexed="22"/>
      <name val="Calibri"/>
      <family val="2"/>
    </font>
    <font>
      <b/>
      <sz val="11"/>
      <color indexed="56"/>
      <name val="Times New Roman"/>
      <family val="2"/>
    </font>
    <font>
      <b/>
      <sz val="18"/>
      <name val="Arial"/>
      <family val="2"/>
    </font>
    <font>
      <u/>
      <sz val="11"/>
      <color indexed="30"/>
      <name val="Calibri"/>
      <family val="2"/>
    </font>
    <font>
      <sz val="11"/>
      <color indexed="52"/>
      <name val="Calibri"/>
      <family val="2"/>
    </font>
    <font>
      <sz val="11"/>
      <color indexed="52"/>
      <name val="Times New Roman"/>
      <family val="2"/>
    </font>
    <font>
      <sz val="11"/>
      <color indexed="19"/>
      <name val="Calibri"/>
      <family val="2"/>
    </font>
    <font>
      <sz val="11"/>
      <color indexed="60"/>
      <name val="Times New Roman"/>
      <family val="2"/>
    </font>
    <font>
      <sz val="11"/>
      <name val="VNtimes new roman"/>
      <family val="2"/>
    </font>
    <font>
      <b/>
      <sz val="11"/>
      <color indexed="23"/>
      <name val="Calibri"/>
      <family val="2"/>
    </font>
    <font>
      <b/>
      <sz val="11"/>
      <color indexed="63"/>
      <name val="Times New Roman"/>
      <family val="2"/>
    </font>
    <font>
      <b/>
      <sz val="18"/>
      <color indexed="2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0"/>
      <name val="Times New Roman"/>
      <family val="2"/>
    </font>
    <font>
      <b/>
      <sz val="12"/>
      <name val="Arial"/>
      <family val="2"/>
    </font>
    <font>
      <sz val="11"/>
      <color indexed="22"/>
      <name val="Calibri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color indexed="8"/>
      <name val="Times New Roman"/>
      <family val="1"/>
    </font>
    <font>
      <sz val="10"/>
      <name val="Arial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1"/>
      <color indexed="8"/>
      <name val="Calibri"/>
      <family val="2"/>
      <charset val="163"/>
    </font>
    <font>
      <u/>
      <sz val="10"/>
      <color indexed="12"/>
      <name val="Arial"/>
      <family val="2"/>
    </font>
    <font>
      <sz val="12"/>
      <name val=".VnTime"/>
      <family val="1"/>
    </font>
    <font>
      <sz val="11"/>
      <color indexed="32"/>
      <name val="VNI-Times"/>
    </font>
    <font>
      <sz val="10"/>
      <name val=".VnTime"/>
      <family val="2"/>
    </font>
    <font>
      <sz val="10"/>
      <name val="Arial"/>
      <family val="2"/>
    </font>
    <font>
      <sz val="11"/>
      <color indexed="8"/>
      <name val="Arial"/>
      <family val="2"/>
      <charset val="163"/>
    </font>
    <font>
      <sz val="11"/>
      <color indexed="9"/>
      <name val="Arial"/>
      <family val="2"/>
      <charset val="163"/>
    </font>
    <font>
      <sz val="11"/>
      <color indexed="20"/>
      <name val="Arial"/>
      <family val="2"/>
      <charset val="163"/>
    </font>
    <font>
      <b/>
      <sz val="11"/>
      <color indexed="52"/>
      <name val="Arial"/>
      <family val="2"/>
      <charset val="163"/>
    </font>
    <font>
      <b/>
      <sz val="11"/>
      <color indexed="9"/>
      <name val="Arial"/>
      <family val="2"/>
      <charset val="163"/>
    </font>
    <font>
      <i/>
      <sz val="11"/>
      <color indexed="63"/>
      <name val="Arial"/>
      <family val="2"/>
      <charset val="163"/>
    </font>
    <font>
      <sz val="11"/>
      <color indexed="17"/>
      <name val="Arial"/>
      <family val="2"/>
      <charset val="163"/>
    </font>
    <font>
      <b/>
      <sz val="11"/>
      <color indexed="22"/>
      <name val="Arial"/>
      <family val="2"/>
      <charset val="163"/>
    </font>
    <font>
      <b/>
      <sz val="11"/>
      <color indexed="54"/>
      <name val="Calibri"/>
      <family val="2"/>
    </font>
    <font>
      <b/>
      <sz val="18"/>
      <name val="Arial"/>
      <family val="2"/>
    </font>
    <font>
      <b/>
      <sz val="12"/>
      <name val="Arial"/>
      <family val="2"/>
    </font>
    <font>
      <u/>
      <sz val="11"/>
      <color indexed="12"/>
      <name val="Calibri"/>
      <family val="2"/>
    </font>
    <font>
      <sz val="11"/>
      <color indexed="22"/>
      <name val="Arial"/>
      <family val="2"/>
      <charset val="163"/>
    </font>
    <font>
      <sz val="11"/>
      <color indexed="52"/>
      <name val="Arial"/>
      <family val="2"/>
      <charset val="163"/>
    </font>
    <font>
      <sz val="10"/>
      <name val="MS Sans Serif"/>
      <family val="2"/>
    </font>
    <font>
      <sz val="11"/>
      <color indexed="19"/>
      <name val="Arial"/>
      <family val="2"/>
      <charset val="163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b/>
      <sz val="11"/>
      <color indexed="23"/>
      <name val="Arial"/>
      <family val="2"/>
      <charset val="163"/>
    </font>
    <font>
      <b/>
      <sz val="18"/>
      <color indexed="22"/>
      <name val="Times New Roman"/>
      <family val="2"/>
      <charset val="163"/>
    </font>
    <font>
      <sz val="11"/>
      <color indexed="10"/>
      <name val="Arial"/>
      <family val="2"/>
      <charset val="163"/>
    </font>
    <font>
      <sz val="11"/>
      <color theme="1"/>
      <name val="Arial"/>
      <family val="2"/>
      <charset val="163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0"/>
      <color rgb="FFFF0000"/>
      <name val="Times New Roman"/>
      <family val="1"/>
    </font>
    <font>
      <sz val="10"/>
      <color theme="0"/>
      <name val="Times New Roman"/>
      <family val="1"/>
    </font>
    <font>
      <sz val="10"/>
      <name val="Arial"/>
      <family val="2"/>
      <charset val="163"/>
    </font>
    <font>
      <sz val="12"/>
      <color theme="1"/>
      <name val="Times New Roman"/>
      <family val="2"/>
      <charset val="163"/>
    </font>
    <font>
      <sz val="11"/>
      <color theme="1"/>
      <name val="Arial"/>
      <family val="2"/>
    </font>
    <font>
      <sz val="10"/>
      <name val="Arial"/>
      <family val="2"/>
      <charset val="163"/>
    </font>
    <font>
      <sz val="11"/>
      <color theme="1"/>
      <name val="Calibri"/>
      <family val="2"/>
      <charset val="163"/>
    </font>
    <font>
      <sz val="10"/>
      <name val="Arial"/>
      <family val="2"/>
    </font>
  </fonts>
  <fills count="6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62"/>
        <bgColor indexed="56"/>
      </patternFill>
    </fill>
    <fill>
      <patternFill patternType="solid">
        <fgColor indexed="60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59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6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44"/>
      </bottom>
      <diagonal/>
    </border>
  </borders>
  <cellStyleXfs count="1103">
    <xf numFmtId="0" fontId="0" fillId="0" borderId="0"/>
    <xf numFmtId="166" fontId="12" fillId="0" borderId="0" applyFont="0" applyFill="0" applyBorder="0" applyAlignment="0" applyProtection="0"/>
    <xf numFmtId="0" fontId="28" fillId="0" borderId="0" applyFont="0" applyFill="0" applyBorder="0" applyAlignment="0" applyProtection="0"/>
    <xf numFmtId="167" fontId="12" fillId="0" borderId="0" applyFont="0" applyFill="0" applyBorder="0" applyAlignment="0" applyProtection="0"/>
    <xf numFmtId="40" fontId="28" fillId="0" borderId="0" applyFont="0" applyFill="0" applyBorder="0" applyAlignment="0" applyProtection="0"/>
    <xf numFmtId="38" fontId="28" fillId="0" borderId="0" applyFont="0" applyFill="0" applyBorder="0" applyAlignment="0" applyProtection="0"/>
    <xf numFmtId="168" fontId="29" fillId="0" borderId="0" applyFont="0" applyFill="0" applyBorder="0" applyAlignment="0" applyProtection="0"/>
    <xf numFmtId="9" fontId="74" fillId="0" borderId="0" applyFont="0" applyFill="0" applyBorder="0" applyAlignment="0" applyProtection="0"/>
    <xf numFmtId="0" fontId="30" fillId="0" borderId="0"/>
    <xf numFmtId="184" fontId="51" fillId="0" borderId="0"/>
    <xf numFmtId="0" fontId="31" fillId="2" borderId="0"/>
    <xf numFmtId="0" fontId="32" fillId="2" borderId="0"/>
    <xf numFmtId="0" fontId="83" fillId="7" borderId="0" applyNumberFormat="0" applyBorder="0" applyAlignment="0" applyProtection="0"/>
    <xf numFmtId="0" fontId="83" fillId="8" borderId="0" applyNumberFormat="0" applyBorder="0" applyAlignment="0" applyProtection="0"/>
    <xf numFmtId="0" fontId="83" fillId="9" borderId="0" applyNumberFormat="0" applyBorder="0" applyAlignment="0" applyProtection="0"/>
    <xf numFmtId="0" fontId="83" fillId="10" borderId="0" applyNumberFormat="0" applyBorder="0" applyAlignment="0" applyProtection="0"/>
    <xf numFmtId="0" fontId="83" fillId="11" borderId="0" applyNumberFormat="0" applyBorder="0" applyAlignment="0" applyProtection="0"/>
    <xf numFmtId="0" fontId="83" fillId="12" borderId="0" applyNumberFormat="0" applyBorder="0" applyAlignment="0" applyProtection="0"/>
    <xf numFmtId="0" fontId="33" fillId="2" borderId="0"/>
    <xf numFmtId="185" fontId="53" fillId="0" borderId="0" applyFont="0" applyFill="0" applyBorder="0" applyAlignment="0" applyProtection="0"/>
    <xf numFmtId="186" fontId="53" fillId="0" borderId="0" applyFont="0" applyFill="0" applyBorder="0" applyAlignment="0" applyProtection="0"/>
    <xf numFmtId="0" fontId="34" fillId="0" borderId="0">
      <alignment wrapText="1"/>
    </xf>
    <xf numFmtId="0" fontId="83" fillId="13" borderId="0" applyNumberFormat="0" applyBorder="0" applyAlignment="0" applyProtection="0"/>
    <xf numFmtId="0" fontId="83" fillId="14" borderId="0" applyNumberFormat="0" applyBorder="0" applyAlignment="0" applyProtection="0"/>
    <xf numFmtId="0" fontId="83" fillId="15" borderId="0" applyNumberFormat="0" applyBorder="0" applyAlignment="0" applyProtection="0"/>
    <xf numFmtId="0" fontId="83" fillId="16" borderId="0" applyNumberFormat="0" applyBorder="0" applyAlignment="0" applyProtection="0"/>
    <xf numFmtId="0" fontId="83" fillId="17" borderId="0" applyNumberFormat="0" applyBorder="0" applyAlignment="0" applyProtection="0"/>
    <xf numFmtId="0" fontId="83" fillId="18" borderId="0" applyNumberFormat="0" applyBorder="0" applyAlignment="0" applyProtection="0"/>
    <xf numFmtId="0" fontId="84" fillId="19" borderId="0" applyNumberFormat="0" applyBorder="0" applyAlignment="0" applyProtection="0"/>
    <xf numFmtId="0" fontId="84" fillId="20" borderId="0" applyNumberFormat="0" applyBorder="0" applyAlignment="0" applyProtection="0"/>
    <xf numFmtId="0" fontId="84" fillId="21" borderId="0" applyNumberFormat="0" applyBorder="0" applyAlignment="0" applyProtection="0"/>
    <xf numFmtId="0" fontId="84" fillId="22" borderId="0" applyNumberFormat="0" applyBorder="0" applyAlignment="0" applyProtection="0"/>
    <xf numFmtId="0" fontId="84" fillId="23" borderId="0" applyNumberFormat="0" applyBorder="0" applyAlignment="0" applyProtection="0"/>
    <xf numFmtId="0" fontId="84" fillId="24" borderId="0" applyNumberFormat="0" applyBorder="0" applyAlignment="0" applyProtection="0"/>
    <xf numFmtId="0" fontId="84" fillId="25" borderId="0" applyNumberFormat="0" applyBorder="0" applyAlignment="0" applyProtection="0"/>
    <xf numFmtId="0" fontId="84" fillId="26" borderId="0" applyNumberFormat="0" applyBorder="0" applyAlignment="0" applyProtection="0"/>
    <xf numFmtId="0" fontId="84" fillId="27" borderId="0" applyNumberFormat="0" applyBorder="0" applyAlignment="0" applyProtection="0"/>
    <xf numFmtId="0" fontId="84" fillId="28" borderId="0" applyNumberFormat="0" applyBorder="0" applyAlignment="0" applyProtection="0"/>
    <xf numFmtId="0" fontId="84" fillId="29" borderId="0" applyNumberFormat="0" applyBorder="0" applyAlignment="0" applyProtection="0"/>
    <xf numFmtId="0" fontId="84" fillId="30" borderId="0" applyNumberFormat="0" applyBorder="0" applyAlignment="0" applyProtection="0"/>
    <xf numFmtId="0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87" fontId="54" fillId="0" borderId="0" applyFont="0" applyFill="0" applyBorder="0" applyAlignment="0" applyProtection="0"/>
    <xf numFmtId="183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88" fontId="5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89" fontId="54" fillId="0" borderId="0" applyFont="0" applyFill="0" applyBorder="0" applyAlignment="0" applyProtection="0"/>
    <xf numFmtId="192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90" fontId="54" fillId="0" borderId="0" applyFont="0" applyFill="0" applyBorder="0" applyAlignment="0" applyProtection="0"/>
    <xf numFmtId="0" fontId="85" fillId="31" borderId="0" applyNumberFormat="0" applyBorder="0" applyAlignment="0" applyProtection="0"/>
    <xf numFmtId="0" fontId="12" fillId="0" borderId="0" applyFont="0" applyFill="0" applyBorder="0" applyAlignment="0" applyProtection="0">
      <alignment horizontal="right"/>
    </xf>
    <xf numFmtId="0" fontId="35" fillId="0" borderId="0"/>
    <xf numFmtId="0" fontId="75" fillId="0" borderId="0"/>
    <xf numFmtId="0" fontId="35" fillId="0" borderId="0"/>
    <xf numFmtId="37" fontId="55" fillId="0" borderId="0"/>
    <xf numFmtId="0" fontId="56" fillId="0" borderId="0"/>
    <xf numFmtId="0" fontId="12" fillId="0" borderId="0" applyFill="0" applyBorder="0" applyAlignment="0"/>
    <xf numFmtId="0" fontId="12" fillId="0" borderId="0" applyFill="0" applyBorder="0" applyAlignment="0"/>
    <xf numFmtId="169" fontId="12" fillId="0" borderId="0" applyFill="0" applyBorder="0" applyAlignment="0"/>
    <xf numFmtId="170" fontId="12" fillId="0" borderId="0" applyFill="0" applyBorder="0" applyAlignment="0"/>
    <xf numFmtId="0" fontId="86" fillId="32" borderId="33" applyNumberFormat="0" applyAlignment="0" applyProtection="0"/>
    <xf numFmtId="0" fontId="57" fillId="0" borderId="0"/>
    <xf numFmtId="0" fontId="87" fillId="33" borderId="34" applyNumberFormat="0" applyAlignment="0" applyProtection="0"/>
    <xf numFmtId="165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66" fillId="0" borderId="0" applyFont="0" applyFill="0" applyBorder="0" applyAlignment="0" applyProtection="0"/>
    <xf numFmtId="171" fontId="36" fillId="0" borderId="0"/>
    <xf numFmtId="3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3" fontId="36" fillId="0" borderId="0"/>
    <xf numFmtId="0" fontId="12" fillId="0" borderId="0" applyFont="0" applyFill="0" applyBorder="0" applyAlignment="0" applyProtection="0"/>
    <xf numFmtId="174" fontId="36" fillId="0" borderId="0"/>
    <xf numFmtId="0" fontId="12" fillId="0" borderId="0" applyFill="0" applyBorder="0" applyAlignment="0"/>
    <xf numFmtId="0" fontId="12" fillId="0" borderId="0" applyFill="0" applyBorder="0" applyAlignment="0"/>
    <xf numFmtId="0" fontId="88" fillId="0" borderId="0" applyNumberFormat="0" applyFill="0" applyBorder="0" applyAlignment="0" applyProtection="0"/>
    <xf numFmtId="2" fontId="12" fillId="0" borderId="0" applyFont="0" applyFill="0" applyBorder="0" applyAlignment="0" applyProtection="0"/>
    <xf numFmtId="0" fontId="89" fillId="34" borderId="0" applyNumberFormat="0" applyBorder="0" applyAlignment="0" applyProtection="0"/>
    <xf numFmtId="38" fontId="27" fillId="2" borderId="0" applyNumberFormat="0" applyBorder="0" applyAlignment="0" applyProtection="0"/>
    <xf numFmtId="38" fontId="27" fillId="2" borderId="0" applyNumberFormat="0" applyBorder="0" applyAlignment="0" applyProtection="0"/>
    <xf numFmtId="0" fontId="58" fillId="0" borderId="0">
      <alignment horizontal="left"/>
    </xf>
    <xf numFmtId="0" fontId="37" fillId="0" borderId="1" applyNumberFormat="0" applyAlignment="0" applyProtection="0">
      <alignment horizontal="left" vertical="center"/>
    </xf>
    <xf numFmtId="0" fontId="37" fillId="0" borderId="2">
      <alignment horizontal="left" vertical="center"/>
    </xf>
    <xf numFmtId="0" fontId="90" fillId="0" borderId="35" applyNumberFormat="0" applyFill="0" applyAlignment="0" applyProtection="0"/>
    <xf numFmtId="0" fontId="38" fillId="0" borderId="0" applyNumberFormat="0" applyFill="0" applyBorder="0" applyAlignment="0" applyProtection="0"/>
    <xf numFmtId="0" fontId="91" fillId="0" borderId="36" applyNumberFormat="0" applyFill="0" applyAlignment="0" applyProtection="0"/>
    <xf numFmtId="0" fontId="37" fillId="0" borderId="0" applyNumberFormat="0" applyFill="0" applyBorder="0" applyAlignment="0" applyProtection="0"/>
    <xf numFmtId="0" fontId="92" fillId="0" borderId="37" applyNumberFormat="0" applyFill="0" applyAlignment="0" applyProtection="0"/>
    <xf numFmtId="0" fontId="92" fillId="0" borderId="0" applyNumberFormat="0" applyFill="0" applyBorder="0" applyAlignment="0" applyProtection="0"/>
    <xf numFmtId="0" fontId="38" fillId="0" borderId="0" applyProtection="0"/>
    <xf numFmtId="0" fontId="38" fillId="0" borderId="0" applyProtection="0"/>
    <xf numFmtId="0" fontId="37" fillId="0" borderId="0" applyProtection="0"/>
    <xf numFmtId="0" fontId="37" fillId="0" borderId="0" applyProtection="0"/>
    <xf numFmtId="0" fontId="93" fillId="35" borderId="33" applyNumberFormat="0" applyAlignment="0" applyProtection="0"/>
    <xf numFmtId="10" fontId="27" fillId="3" borderId="3" applyNumberFormat="0" applyBorder="0" applyAlignment="0" applyProtection="0"/>
    <xf numFmtId="10" fontId="27" fillId="3" borderId="3" applyNumberFormat="0" applyBorder="0" applyAlignment="0" applyProtection="0"/>
    <xf numFmtId="0" fontId="76" fillId="0" borderId="0"/>
    <xf numFmtId="0" fontId="12" fillId="0" borderId="0" applyFill="0" applyBorder="0" applyAlignment="0"/>
    <xf numFmtId="0" fontId="12" fillId="0" borderId="0" applyFill="0" applyBorder="0" applyAlignment="0"/>
    <xf numFmtId="0" fontId="94" fillId="0" borderId="38" applyNumberFormat="0" applyFill="0" applyAlignment="0" applyProtection="0"/>
    <xf numFmtId="38" fontId="39" fillId="0" borderId="0" applyFont="0" applyFill="0" applyBorder="0" applyAlignment="0" applyProtection="0"/>
    <xf numFmtId="40" fontId="39" fillId="0" borderId="0" applyFont="0" applyFill="0" applyBorder="0" applyAlignment="0" applyProtection="0"/>
    <xf numFmtId="0" fontId="59" fillId="0" borderId="4"/>
    <xf numFmtId="191" fontId="12" fillId="0" borderId="5"/>
    <xf numFmtId="175" fontId="39" fillId="0" borderId="0" applyFont="0" applyFill="0" applyBorder="0" applyAlignment="0" applyProtection="0"/>
    <xf numFmtId="176" fontId="39" fillId="0" borderId="0" applyFont="0" applyFill="0" applyBorder="0" applyAlignment="0" applyProtection="0"/>
    <xf numFmtId="0" fontId="40" fillId="0" borderId="0" applyNumberFormat="0" applyFont="0" applyFill="0" applyAlignment="0"/>
    <xf numFmtId="0" fontId="95" fillId="36" borderId="0" applyNumberFormat="0" applyBorder="0" applyAlignment="0" applyProtection="0"/>
    <xf numFmtId="0" fontId="14" fillId="0" borderId="0"/>
    <xf numFmtId="37" fontId="41" fillId="0" borderId="0"/>
    <xf numFmtId="177" fontId="42" fillId="0" borderId="0"/>
    <xf numFmtId="0" fontId="12" fillId="0" borderId="0"/>
    <xf numFmtId="0" fontId="12" fillId="0" borderId="0"/>
    <xf numFmtId="0" fontId="25" fillId="0" borderId="0"/>
    <xf numFmtId="0" fontId="83" fillId="0" borderId="0"/>
    <xf numFmtId="0" fontId="25" fillId="0" borderId="0"/>
    <xf numFmtId="0" fontId="77" fillId="0" borderId="0"/>
    <xf numFmtId="0" fontId="12" fillId="0" borderId="0"/>
    <xf numFmtId="0" fontId="83" fillId="0" borderId="0"/>
    <xf numFmtId="0" fontId="83" fillId="0" borderId="0"/>
    <xf numFmtId="0" fontId="11" fillId="0" borderId="0"/>
    <xf numFmtId="0" fontId="83" fillId="0" borderId="0"/>
    <xf numFmtId="0" fontId="83" fillId="0" borderId="0"/>
    <xf numFmtId="0" fontId="96" fillId="0" borderId="0"/>
    <xf numFmtId="0" fontId="53" fillId="0" borderId="0"/>
    <xf numFmtId="0" fontId="9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2" fillId="0" borderId="0"/>
    <xf numFmtId="0" fontId="78" fillId="0" borderId="0"/>
    <xf numFmtId="0" fontId="54" fillId="0" borderId="0"/>
    <xf numFmtId="0" fontId="66" fillId="37" borderId="39" applyNumberFormat="0" applyFont="0" applyAlignment="0" applyProtection="0"/>
    <xf numFmtId="0" fontId="97" fillId="32" borderId="40" applyNumberFormat="0" applyAlignment="0" applyProtection="0"/>
    <xf numFmtId="169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39" fillId="0" borderId="6" applyNumberFormat="0" applyBorder="0"/>
    <xf numFmtId="0" fontId="12" fillId="0" borderId="0" applyFill="0" applyBorder="0" applyAlignment="0"/>
    <xf numFmtId="0" fontId="12" fillId="0" borderId="0" applyFill="0" applyBorder="0" applyAlignment="0"/>
    <xf numFmtId="0" fontId="39" fillId="0" borderId="0" applyNumberFormat="0" applyFont="0" applyFill="0" applyBorder="0" applyAlignment="0" applyProtection="0">
      <alignment horizontal="left"/>
    </xf>
    <xf numFmtId="15" fontId="39" fillId="0" borderId="0" applyFont="0" applyFill="0" applyBorder="0" applyAlignment="0" applyProtection="0"/>
    <xf numFmtId="4" fontId="39" fillId="0" borderId="0" applyFont="0" applyFill="0" applyBorder="0" applyAlignment="0" applyProtection="0"/>
    <xf numFmtId="0" fontId="60" fillId="0" borderId="4">
      <alignment horizontal="center"/>
    </xf>
    <xf numFmtId="3" fontId="39" fillId="0" borderId="0" applyFont="0" applyFill="0" applyBorder="0" applyAlignment="0" applyProtection="0"/>
    <xf numFmtId="0" fontId="39" fillId="4" borderId="0" applyNumberFormat="0" applyFont="0" applyBorder="0" applyAlignment="0" applyProtection="0"/>
    <xf numFmtId="3" fontId="44" fillId="0" borderId="0"/>
    <xf numFmtId="0" fontId="61" fillId="0" borderId="0"/>
    <xf numFmtId="0" fontId="59" fillId="0" borderId="0"/>
    <xf numFmtId="49" fontId="43" fillId="0" borderId="0" applyFill="0" applyBorder="0" applyAlignment="0"/>
    <xf numFmtId="0" fontId="12" fillId="0" borderId="0" applyFill="0" applyBorder="0" applyAlignment="0"/>
    <xf numFmtId="0" fontId="12" fillId="0" borderId="0" applyFill="0" applyBorder="0" applyAlignment="0"/>
    <xf numFmtId="0" fontId="98" fillId="0" borderId="0" applyNumberFormat="0" applyFill="0" applyBorder="0" applyAlignment="0" applyProtection="0"/>
    <xf numFmtId="0" fontId="99" fillId="0" borderId="41" applyNumberFormat="0" applyFill="0" applyAlignment="0" applyProtection="0"/>
    <xf numFmtId="0" fontId="12" fillId="0" borderId="7" applyNumberFormat="0" applyFont="0" applyFill="0" applyAlignment="0" applyProtection="0"/>
    <xf numFmtId="0" fontId="100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40" fontId="45" fillId="0" borderId="0" applyFont="0" applyFill="0" applyBorder="0" applyAlignment="0" applyProtection="0"/>
    <xf numFmtId="38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47" fillId="0" borderId="0"/>
    <xf numFmtId="0" fontId="40" fillId="0" borderId="0"/>
    <xf numFmtId="16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67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79" fontId="48" fillId="0" borderId="0" applyFont="0" applyFill="0" applyBorder="0" applyAlignment="0" applyProtection="0"/>
    <xf numFmtId="180" fontId="48" fillId="0" borderId="0" applyFont="0" applyFill="0" applyBorder="0" applyAlignment="0" applyProtection="0"/>
    <xf numFmtId="0" fontId="49" fillId="0" borderId="0"/>
    <xf numFmtId="0" fontId="50" fillId="0" borderId="0"/>
    <xf numFmtId="181" fontId="26" fillId="0" borderId="0" applyFont="0" applyFill="0" applyBorder="0" applyAlignment="0" applyProtection="0"/>
    <xf numFmtId="164" fontId="51" fillId="0" borderId="0" applyFont="0" applyFill="0" applyBorder="0" applyAlignment="0" applyProtection="0"/>
    <xf numFmtId="182" fontId="26" fillId="0" borderId="0" applyFont="0" applyFill="0" applyBorder="0" applyAlignment="0" applyProtection="0"/>
    <xf numFmtId="0" fontId="52" fillId="0" borderId="0" applyFont="0" applyFill="0" applyBorder="0" applyAlignment="0" applyProtection="0"/>
    <xf numFmtId="0" fontId="52" fillId="0" borderId="0" applyFont="0" applyFill="0" applyBorder="0" applyAlignment="0" applyProtection="0"/>
    <xf numFmtId="0" fontId="53" fillId="0" borderId="0">
      <alignment vertical="center"/>
    </xf>
    <xf numFmtId="0" fontId="83" fillId="0" borderId="0"/>
    <xf numFmtId="0" fontId="107" fillId="0" borderId="0"/>
    <xf numFmtId="0" fontId="108" fillId="0" borderId="0"/>
    <xf numFmtId="0" fontId="12" fillId="0" borderId="0"/>
    <xf numFmtId="0" fontId="12" fillId="0" borderId="0"/>
    <xf numFmtId="0" fontId="109" fillId="0" borderId="0"/>
    <xf numFmtId="0" fontId="31" fillId="41" borderId="0"/>
    <xf numFmtId="0" fontId="32" fillId="41" borderId="0"/>
    <xf numFmtId="0" fontId="66" fillId="42" borderId="0" applyNumberFormat="0" applyBorder="0" applyAlignment="0" applyProtection="0"/>
    <xf numFmtId="0" fontId="77" fillId="43" borderId="0" applyNumberFormat="0" applyBorder="0" applyAlignment="0" applyProtection="0"/>
    <xf numFmtId="0" fontId="66" fillId="44" borderId="0" applyNumberFormat="0" applyBorder="0" applyAlignment="0" applyProtection="0"/>
    <xf numFmtId="0" fontId="77" fillId="45" borderId="0" applyNumberFormat="0" applyBorder="0" applyAlignment="0" applyProtection="0"/>
    <xf numFmtId="0" fontId="66" fillId="46" borderId="0" applyNumberFormat="0" applyBorder="0" applyAlignment="0" applyProtection="0"/>
    <xf numFmtId="0" fontId="77" fillId="47" borderId="0" applyNumberFormat="0" applyBorder="0" applyAlignment="0" applyProtection="0"/>
    <xf numFmtId="0" fontId="66" fillId="42" borderId="0" applyNumberFormat="0" applyBorder="0" applyAlignment="0" applyProtection="0"/>
    <xf numFmtId="0" fontId="77" fillId="48" borderId="0" applyNumberFormat="0" applyBorder="0" applyAlignment="0" applyProtection="0"/>
    <xf numFmtId="0" fontId="66" fillId="49" borderId="0" applyNumberFormat="0" applyBorder="0" applyAlignment="0" applyProtection="0"/>
    <xf numFmtId="0" fontId="77" fillId="49" borderId="0" applyNumberFormat="0" applyBorder="0" applyAlignment="0" applyProtection="0"/>
    <xf numFmtId="0" fontId="66" fillId="44" borderId="0" applyNumberFormat="0" applyBorder="0" applyAlignment="0" applyProtection="0"/>
    <xf numFmtId="0" fontId="77" fillId="44" borderId="0" applyNumberFormat="0" applyBorder="0" applyAlignment="0" applyProtection="0"/>
    <xf numFmtId="0" fontId="33" fillId="41" borderId="0"/>
    <xf numFmtId="0" fontId="66" fillId="50" borderId="0" applyNumberFormat="0" applyBorder="0" applyAlignment="0" applyProtection="0"/>
    <xf numFmtId="0" fontId="77" fillId="51" borderId="0" applyNumberFormat="0" applyBorder="0" applyAlignment="0" applyProtection="0"/>
    <xf numFmtId="0" fontId="66" fillId="53" borderId="0" applyNumberFormat="0" applyBorder="0" applyAlignment="0" applyProtection="0"/>
    <xf numFmtId="0" fontId="77" fillId="53" borderId="0" applyNumberFormat="0" applyBorder="0" applyAlignment="0" applyProtection="0"/>
    <xf numFmtId="0" fontId="66" fillId="54" borderId="0" applyNumberFormat="0" applyBorder="0" applyAlignment="0" applyProtection="0"/>
    <xf numFmtId="0" fontId="77" fillId="55" borderId="0" applyNumberFormat="0" applyBorder="0" applyAlignment="0" applyProtection="0"/>
    <xf numFmtId="0" fontId="66" fillId="50" borderId="0" applyNumberFormat="0" applyBorder="0" applyAlignment="0" applyProtection="0"/>
    <xf numFmtId="0" fontId="77" fillId="48" borderId="0" applyNumberFormat="0" applyBorder="0" applyAlignment="0" applyProtection="0"/>
    <xf numFmtId="0" fontId="66" fillId="51" borderId="0" applyNumberFormat="0" applyBorder="0" applyAlignment="0" applyProtection="0"/>
    <xf numFmtId="0" fontId="77" fillId="51" borderId="0" applyNumberFormat="0" applyBorder="0" applyAlignment="0" applyProtection="0"/>
    <xf numFmtId="0" fontId="66" fillId="44" borderId="0" applyNumberFormat="0" applyBorder="0" applyAlignment="0" applyProtection="0"/>
    <xf numFmtId="0" fontId="77" fillId="56" borderId="0" applyNumberFormat="0" applyBorder="0" applyAlignment="0" applyProtection="0"/>
    <xf numFmtId="0" fontId="110" fillId="57" borderId="0" applyNumberFormat="0" applyBorder="0" applyAlignment="0" applyProtection="0"/>
    <xf numFmtId="0" fontId="128" fillId="58" borderId="0" applyNumberFormat="0" applyBorder="0" applyAlignment="0" applyProtection="0"/>
    <xf numFmtId="0" fontId="110" fillId="53" borderId="0" applyNumberFormat="0" applyBorder="0" applyAlignment="0" applyProtection="0"/>
    <xf numFmtId="0" fontId="128" fillId="53" borderId="0" applyNumberFormat="0" applyBorder="0" applyAlignment="0" applyProtection="0"/>
    <xf numFmtId="0" fontId="110" fillId="54" borderId="0" applyNumberFormat="0" applyBorder="0" applyAlignment="0" applyProtection="0"/>
    <xf numFmtId="0" fontId="128" fillId="55" borderId="0" applyNumberFormat="0" applyBorder="0" applyAlignment="0" applyProtection="0"/>
    <xf numFmtId="0" fontId="110" fillId="59" borderId="0" applyNumberFormat="0" applyBorder="0" applyAlignment="0" applyProtection="0"/>
    <xf numFmtId="0" fontId="128" fillId="60" borderId="0" applyNumberFormat="0" applyBorder="0" applyAlignment="0" applyProtection="0"/>
    <xf numFmtId="0" fontId="110" fillId="57" borderId="0" applyNumberFormat="0" applyBorder="0" applyAlignment="0" applyProtection="0"/>
    <xf numFmtId="0" fontId="128" fillId="57" borderId="0" applyNumberFormat="0" applyBorder="0" applyAlignment="0" applyProtection="0"/>
    <xf numFmtId="0" fontId="110" fillId="44" borderId="0" applyNumberFormat="0" applyBorder="0" applyAlignment="0" applyProtection="0"/>
    <xf numFmtId="0" fontId="128" fillId="61" borderId="0" applyNumberFormat="0" applyBorder="0" applyAlignment="0" applyProtection="0"/>
    <xf numFmtId="0" fontId="110" fillId="57" borderId="0" applyNumberFormat="0" applyBorder="0" applyAlignment="0" applyProtection="0"/>
    <xf numFmtId="0" fontId="128" fillId="52" borderId="0" applyNumberFormat="0" applyBorder="0" applyAlignment="0" applyProtection="0"/>
    <xf numFmtId="0" fontId="110" fillId="62" borderId="0" applyNumberFormat="0" applyBorder="0" applyAlignment="0" applyProtection="0"/>
    <xf numFmtId="0" fontId="128" fillId="62" borderId="0" applyNumberFormat="0" applyBorder="0" applyAlignment="0" applyProtection="0"/>
    <xf numFmtId="0" fontId="110" fillId="63" borderId="0" applyNumberFormat="0" applyBorder="0" applyAlignment="0" applyProtection="0"/>
    <xf numFmtId="0" fontId="128" fillId="63" borderId="0" applyNumberFormat="0" applyBorder="0" applyAlignment="0" applyProtection="0"/>
    <xf numFmtId="0" fontId="110" fillId="64" borderId="0" applyNumberFormat="0" applyBorder="0" applyAlignment="0" applyProtection="0"/>
    <xf numFmtId="0" fontId="128" fillId="60" borderId="0" applyNumberFormat="0" applyBorder="0" applyAlignment="0" applyProtection="0"/>
    <xf numFmtId="0" fontId="110" fillId="57" borderId="0" applyNumberFormat="0" applyBorder="0" applyAlignment="0" applyProtection="0"/>
    <xf numFmtId="0" fontId="128" fillId="57" borderId="0" applyNumberFormat="0" applyBorder="0" applyAlignment="0" applyProtection="0"/>
    <xf numFmtId="0" fontId="110" fillId="65" borderId="0" applyNumberFormat="0" applyBorder="0" applyAlignment="0" applyProtection="0"/>
    <xf numFmtId="0" fontId="128" fillId="65" borderId="0" applyNumberFormat="0" applyBorder="0" applyAlignment="0" applyProtection="0"/>
    <xf numFmtId="0" fontId="111" fillId="45" borderId="0" applyNumberFormat="0" applyBorder="0" applyAlignment="0" applyProtection="0"/>
    <xf numFmtId="0" fontId="130" fillId="45" borderId="0" applyNumberFormat="0" applyBorder="0" applyAlignment="0" applyProtection="0"/>
    <xf numFmtId="0" fontId="112" fillId="40" borderId="42" applyNumberFormat="0" applyAlignment="0" applyProtection="0"/>
    <xf numFmtId="0" fontId="132" fillId="66" borderId="43" applyNumberFormat="0" applyAlignment="0" applyProtection="0"/>
    <xf numFmtId="0" fontId="113" fillId="59" borderId="44" applyNumberFormat="0" applyAlignment="0" applyProtection="0"/>
    <xf numFmtId="0" fontId="134" fillId="67" borderId="45" applyNumberFormat="0" applyAlignment="0" applyProtection="0"/>
    <xf numFmtId="165" fontId="12" fillId="0" borderId="0" applyFont="0" applyFill="0" applyBorder="0" applyAlignment="0" applyProtection="0"/>
    <xf numFmtId="0" fontId="135" fillId="0" borderId="0"/>
    <xf numFmtId="0" fontId="114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115" fillId="47" borderId="0" applyNumberFormat="0" applyBorder="0" applyAlignment="0" applyProtection="0"/>
    <xf numFmtId="0" fontId="139" fillId="47" borderId="0" applyNumberFormat="0" applyBorder="0" applyAlignment="0" applyProtection="0"/>
    <xf numFmtId="0" fontId="116" fillId="0" borderId="46" applyNumberFormat="0" applyFill="0" applyAlignment="0" applyProtection="0"/>
    <xf numFmtId="0" fontId="117" fillId="0" borderId="47" applyNumberFormat="0" applyFill="0" applyAlignment="0" applyProtection="0"/>
    <xf numFmtId="0" fontId="118" fillId="0" borderId="48" applyNumberFormat="0" applyFill="0" applyAlignment="0" applyProtection="0"/>
    <xf numFmtId="0" fontId="143" fillId="0" borderId="49" applyNumberFormat="0" applyFill="0" applyAlignment="0" applyProtection="0"/>
    <xf numFmtId="0" fontId="118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38" fillId="0" borderId="0" applyProtection="0"/>
    <xf numFmtId="0" fontId="144" fillId="0" borderId="0" applyProtection="0"/>
    <xf numFmtId="0" fontId="145" fillId="0" borderId="0" applyNumberFormat="0" applyFill="0" applyBorder="0" applyAlignment="0" applyProtection="0">
      <alignment vertical="top"/>
      <protection locked="0"/>
    </xf>
    <xf numFmtId="0" fontId="119" fillId="44" borderId="42" applyNumberFormat="0" applyAlignment="0" applyProtection="0"/>
    <xf numFmtId="0" fontId="120" fillId="0" borderId="50" applyNumberFormat="0" applyFill="0" applyAlignment="0" applyProtection="0"/>
    <xf numFmtId="0" fontId="147" fillId="0" borderId="50" applyNumberFormat="0" applyFill="0" applyAlignment="0" applyProtection="0"/>
    <xf numFmtId="0" fontId="12" fillId="0" borderId="0" applyNumberFormat="0" applyFill="0" applyAlignment="0"/>
    <xf numFmtId="0" fontId="121" fillId="54" borderId="0" applyNumberFormat="0" applyBorder="0" applyAlignment="0" applyProtection="0"/>
    <xf numFmtId="0" fontId="149" fillId="54" borderId="0" applyNumberFormat="0" applyBorder="0" applyAlignment="0" applyProtection="0"/>
    <xf numFmtId="0" fontId="122" fillId="0" borderId="0"/>
    <xf numFmtId="0" fontId="122" fillId="0" borderId="0"/>
    <xf numFmtId="0" fontId="122" fillId="0" borderId="0"/>
    <xf numFmtId="0" fontId="11" fillId="0" borderId="0"/>
    <xf numFmtId="0" fontId="78" fillId="0" borderId="0"/>
    <xf numFmtId="0" fontId="25" fillId="0" borderId="0"/>
    <xf numFmtId="0" fontId="11" fillId="0" borderId="0"/>
    <xf numFmtId="0" fontId="123" fillId="0" borderId="0"/>
    <xf numFmtId="0" fontId="12" fillId="0" borderId="0"/>
    <xf numFmtId="0" fontId="11" fillId="0" borderId="0"/>
    <xf numFmtId="0" fontId="12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2" fillId="0" borderId="0"/>
    <xf numFmtId="0" fontId="12" fillId="0" borderId="0"/>
    <xf numFmtId="0" fontId="12" fillId="0" borderId="0"/>
    <xf numFmtId="0" fontId="73" fillId="46" borderId="32" applyNumberFormat="0" applyFont="0" applyAlignment="0" applyProtection="0"/>
    <xf numFmtId="0" fontId="77" fillId="46" borderId="51" applyNumberFormat="0" applyFont="0" applyAlignment="0" applyProtection="0"/>
    <xf numFmtId="0" fontId="124" fillId="40" borderId="43" applyNumberFormat="0" applyAlignment="0" applyProtection="0"/>
    <xf numFmtId="0" fontId="152" fillId="66" borderId="42" applyNumberFormat="0" applyAlignment="0" applyProtection="0"/>
    <xf numFmtId="9" fontId="7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5" fillId="0" borderId="0" applyNumberFormat="0" applyFill="0" applyBorder="0" applyAlignment="0" applyProtection="0"/>
    <xf numFmtId="0" fontId="154" fillId="0" borderId="0" applyNumberFormat="0" applyFill="0" applyBorder="0" applyAlignment="0" applyProtection="0"/>
    <xf numFmtId="0" fontId="67" fillId="0" borderId="53" applyNumberFormat="0" applyFill="0" applyAlignment="0" applyProtection="0"/>
    <xf numFmtId="0" fontId="126" fillId="0" borderId="0" applyNumberFormat="0" applyFill="0" applyBorder="0" applyAlignment="0" applyProtection="0"/>
    <xf numFmtId="0" fontId="157" fillId="0" borderId="0" applyNumberFormat="0" applyFill="0" applyBorder="0" applyAlignment="0" applyProtection="0"/>
    <xf numFmtId="0" fontId="109" fillId="0" borderId="0"/>
    <xf numFmtId="0" fontId="109" fillId="0" borderId="0" applyFill="0" applyBorder="0" applyAlignment="0"/>
    <xf numFmtId="9" fontId="160" fillId="0" borderId="6" applyNumberFormat="0" applyBorder="0"/>
    <xf numFmtId="0" fontId="151" fillId="40" borderId="43" applyNumberFormat="0" applyAlignment="0" applyProtection="0"/>
    <xf numFmtId="0" fontId="109" fillId="46" borderId="52" applyNumberFormat="0" applyFont="0" applyAlignment="0" applyProtection="0"/>
    <xf numFmtId="0" fontId="12" fillId="0" borderId="0"/>
    <xf numFmtId="0" fontId="12" fillId="0" borderId="0"/>
    <xf numFmtId="193" fontId="163" fillId="0" borderId="0"/>
    <xf numFmtId="37" fontId="162" fillId="0" borderId="0"/>
    <xf numFmtId="0" fontId="161" fillId="0" borderId="0"/>
    <xf numFmtId="0" fontId="148" fillId="54" borderId="0" applyNumberFormat="0" applyBorder="0" applyAlignment="0" applyProtection="0"/>
    <xf numFmtId="0" fontId="146" fillId="0" borderId="50" applyNumberFormat="0" applyFill="0" applyAlignment="0" applyProtection="0"/>
    <xf numFmtId="0" fontId="109" fillId="0" borderId="0" applyFill="0" applyBorder="0" applyAlignment="0"/>
    <xf numFmtId="0" fontId="159" fillId="44" borderId="42" applyNumberFormat="0" applyAlignment="0" applyProtection="0"/>
    <xf numFmtId="0" fontId="158" fillId="0" borderId="0" applyProtection="0"/>
    <xf numFmtId="0" fontId="144" fillId="0" borderId="0" applyProtection="0"/>
    <xf numFmtId="0" fontId="142" fillId="0" borderId="0" applyNumberFormat="0" applyFill="0" applyBorder="0" applyAlignment="0" applyProtection="0"/>
    <xf numFmtId="0" fontId="142" fillId="0" borderId="48" applyNumberFormat="0" applyFill="0" applyAlignment="0" applyProtection="0"/>
    <xf numFmtId="0" fontId="141" fillId="0" borderId="47" applyNumberFormat="0" applyFill="0" applyAlignment="0" applyProtection="0"/>
    <xf numFmtId="0" fontId="140" fillId="0" borderId="46" applyNumberFormat="0" applyFill="0" applyAlignment="0" applyProtection="0"/>
    <xf numFmtId="0" fontId="109" fillId="0" borderId="0" applyFill="0" applyBorder="0" applyAlignment="0"/>
    <xf numFmtId="0" fontId="138" fillId="47" borderId="0" applyNumberFormat="0" applyBorder="0" applyAlignment="0" applyProtection="0"/>
    <xf numFmtId="0" fontId="136" fillId="0" borderId="0" applyNumberFormat="0" applyFill="0" applyBorder="0" applyAlignment="0" applyProtection="0"/>
    <xf numFmtId="0" fontId="133" fillId="42" borderId="44" applyNumberFormat="0" applyAlignment="0" applyProtection="0"/>
    <xf numFmtId="165" fontId="12" fillId="0" borderId="0" quotePrefix="1" applyFont="0" applyFill="0" applyBorder="0" applyAlignment="0">
      <protection locked="0"/>
    </xf>
    <xf numFmtId="0" fontId="131" fillId="40" borderId="42" applyNumberFormat="0" applyAlignment="0" applyProtection="0"/>
    <xf numFmtId="0" fontId="109" fillId="0" borderId="0" applyFill="0" applyBorder="0" applyAlignment="0"/>
    <xf numFmtId="0" fontId="129" fillId="45" borderId="0" applyNumberFormat="0" applyBorder="0" applyAlignment="0" applyProtection="0"/>
    <xf numFmtId="0" fontId="127" fillId="65" borderId="0" applyNumberFormat="0" applyBorder="0" applyAlignment="0" applyProtection="0"/>
    <xf numFmtId="0" fontId="127" fillId="57" borderId="0" applyNumberFormat="0" applyBorder="0" applyAlignment="0" applyProtection="0"/>
    <xf numFmtId="0" fontId="127" fillId="64" borderId="0" applyNumberFormat="0" applyBorder="0" applyAlignment="0" applyProtection="0"/>
    <xf numFmtId="0" fontId="127" fillId="63" borderId="0" applyNumberFormat="0" applyBorder="0" applyAlignment="0" applyProtection="0"/>
    <xf numFmtId="0" fontId="127" fillId="62" borderId="0" applyNumberFormat="0" applyBorder="0" applyAlignment="0" applyProtection="0"/>
    <xf numFmtId="0" fontId="127" fillId="57" borderId="0" applyNumberFormat="0" applyBorder="0" applyAlignment="0" applyProtection="0"/>
    <xf numFmtId="0" fontId="127" fillId="44" borderId="0" applyNumberFormat="0" applyBorder="0" applyAlignment="0" applyProtection="0"/>
    <xf numFmtId="0" fontId="127" fillId="57" borderId="0" applyNumberFormat="0" applyBorder="0" applyAlignment="0" applyProtection="0"/>
    <xf numFmtId="0" fontId="127" fillId="42" borderId="0" applyNumberFormat="0" applyBorder="0" applyAlignment="0" applyProtection="0"/>
    <xf numFmtId="0" fontId="127" fillId="54" borderId="0" applyNumberFormat="0" applyBorder="0" applyAlignment="0" applyProtection="0"/>
    <xf numFmtId="0" fontId="127" fillId="53" borderId="0" applyNumberFormat="0" applyBorder="0" applyAlignment="0" applyProtection="0"/>
    <xf numFmtId="0" fontId="127" fillId="57" borderId="0" applyNumberFormat="0" applyBorder="0" applyAlignment="0" applyProtection="0"/>
    <xf numFmtId="0" fontId="11" fillId="44" borderId="0" applyNumberFormat="0" applyBorder="0" applyAlignment="0" applyProtection="0"/>
    <xf numFmtId="0" fontId="11" fillId="51" borderId="0" applyNumberFormat="0" applyBorder="0" applyAlignment="0" applyProtection="0"/>
    <xf numFmtId="0" fontId="11" fillId="52" borderId="0" applyNumberFormat="0" applyBorder="0" applyAlignment="0" applyProtection="0"/>
    <xf numFmtId="0" fontId="11" fillId="54" borderId="0" applyNumberFormat="0" applyBorder="0" applyAlignment="0" applyProtection="0"/>
    <xf numFmtId="0" fontId="11" fillId="53" borderId="0" applyNumberFormat="0" applyBorder="0" applyAlignment="0" applyProtection="0"/>
    <xf numFmtId="0" fontId="11" fillId="52" borderId="0" applyNumberFormat="0" applyBorder="0" applyAlignment="0" applyProtection="0"/>
    <xf numFmtId="0" fontId="11" fillId="44" borderId="0" applyNumberFormat="0" applyBorder="0" applyAlignment="0" applyProtection="0"/>
    <xf numFmtId="0" fontId="11" fillId="49" borderId="0" applyNumberFormat="0" applyBorder="0" applyAlignment="0" applyProtection="0"/>
    <xf numFmtId="0" fontId="11" fillId="40" borderId="0" applyNumberFormat="0" applyBorder="0" applyAlignment="0" applyProtection="0"/>
    <xf numFmtId="0" fontId="11" fillId="46" borderId="0" applyNumberFormat="0" applyBorder="0" applyAlignment="0" applyProtection="0"/>
    <xf numFmtId="0" fontId="11" fillId="44" borderId="0" applyNumberFormat="0" applyBorder="0" applyAlignment="0" applyProtection="0"/>
    <xf numFmtId="0" fontId="11" fillId="40" borderId="0" applyNumberFormat="0" applyBorder="0" applyAlignment="0" applyProtection="0"/>
    <xf numFmtId="0" fontId="109" fillId="0" borderId="0" applyFill="0" applyBorder="0" applyAlignment="0"/>
    <xf numFmtId="0" fontId="153" fillId="0" borderId="0" applyNumberFormat="0" applyFill="0" applyBorder="0" applyAlignment="0" applyProtection="0"/>
    <xf numFmtId="0" fontId="155" fillId="0" borderId="53" applyNumberFormat="0" applyFill="0" applyAlignment="0" applyProtection="0"/>
    <xf numFmtId="0" fontId="156" fillId="0" borderId="0" applyNumberFormat="0" applyFill="0" applyBorder="0" applyAlignment="0" applyProtection="0"/>
    <xf numFmtId="0" fontId="119" fillId="44" borderId="42" applyNumberFormat="0" applyAlignment="0" applyProtection="0"/>
    <xf numFmtId="0" fontId="12" fillId="0" borderId="0"/>
    <xf numFmtId="0" fontId="119" fillId="44" borderId="42" applyNumberFormat="0" applyAlignment="0" applyProtection="0"/>
    <xf numFmtId="0" fontId="165" fillId="0" borderId="0"/>
    <xf numFmtId="0" fontId="31" fillId="2" borderId="0" applyProtection="0"/>
    <xf numFmtId="0" fontId="32" fillId="2" borderId="0" applyProtection="0"/>
    <xf numFmtId="0" fontId="11" fillId="43" borderId="0" applyNumberFormat="0" applyBorder="0" applyAlignment="0" applyProtection="0"/>
    <xf numFmtId="0" fontId="11" fillId="43" borderId="0" applyFont="0" applyFill="0"/>
    <xf numFmtId="0" fontId="11" fillId="45" borderId="0" applyNumberFormat="0" applyBorder="0" applyAlignment="0" applyProtection="0"/>
    <xf numFmtId="0" fontId="11" fillId="45" borderId="0" applyFont="0" applyFill="0"/>
    <xf numFmtId="0" fontId="11" fillId="47" borderId="0" applyNumberFormat="0" applyBorder="0" applyAlignment="0" applyProtection="0"/>
    <xf numFmtId="0" fontId="11" fillId="47" borderId="0" applyFont="0" applyFill="0"/>
    <xf numFmtId="0" fontId="11" fillId="48" borderId="0" applyNumberFormat="0" applyBorder="0" applyAlignment="0" applyProtection="0"/>
    <xf numFmtId="0" fontId="11" fillId="48" borderId="0" applyFont="0" applyFill="0"/>
    <xf numFmtId="0" fontId="11" fillId="49" borderId="0" applyFont="0" applyFill="0"/>
    <xf numFmtId="0" fontId="11" fillId="44" borderId="0" applyFont="0" applyFill="0"/>
    <xf numFmtId="0" fontId="33" fillId="2" borderId="0" applyProtection="0"/>
    <xf numFmtId="0" fontId="34" fillId="0" borderId="0" applyProtection="0">
      <alignment wrapText="1"/>
    </xf>
    <xf numFmtId="0" fontId="11" fillId="51" borderId="0" applyNumberFormat="0" applyBorder="0" applyAlignment="0" applyProtection="0"/>
    <xf numFmtId="0" fontId="11" fillId="51" borderId="0" applyFont="0" applyFill="0"/>
    <xf numFmtId="0" fontId="11" fillId="53" borderId="0" applyFont="0" applyFill="0"/>
    <xf numFmtId="0" fontId="11" fillId="55" borderId="0" applyNumberFormat="0" applyBorder="0" applyAlignment="0" applyProtection="0"/>
    <xf numFmtId="0" fontId="11" fillId="55" borderId="0" applyFont="0" applyFill="0"/>
    <xf numFmtId="0" fontId="11" fillId="48" borderId="0" applyNumberFormat="0" applyBorder="0" applyAlignment="0" applyProtection="0"/>
    <xf numFmtId="0" fontId="11" fillId="48" borderId="0" applyFont="0" applyFill="0"/>
    <xf numFmtId="0" fontId="11" fillId="51" borderId="0" applyFont="0" applyFill="0"/>
    <xf numFmtId="0" fontId="11" fillId="56" borderId="0" applyNumberFormat="0" applyBorder="0" applyAlignment="0" applyProtection="0"/>
    <xf numFmtId="0" fontId="11" fillId="56" borderId="0" applyFont="0" applyFill="0"/>
    <xf numFmtId="0" fontId="127" fillId="58" borderId="0" applyNumberFormat="0" applyBorder="0" applyAlignment="0" applyProtection="0"/>
    <xf numFmtId="0" fontId="127" fillId="58" borderId="0" applyFont="0" applyFill="0"/>
    <xf numFmtId="0" fontId="127" fillId="53" borderId="0" applyFont="0" applyFill="0"/>
    <xf numFmtId="0" fontId="127" fillId="55" borderId="0" applyNumberFormat="0" applyBorder="0" applyAlignment="0" applyProtection="0"/>
    <xf numFmtId="0" fontId="127" fillId="55" borderId="0" applyFont="0" applyFill="0"/>
    <xf numFmtId="0" fontId="127" fillId="60" borderId="0" applyNumberFormat="0" applyBorder="0" applyAlignment="0" applyProtection="0"/>
    <xf numFmtId="0" fontId="127" fillId="60" borderId="0" applyFont="0" applyFill="0"/>
    <xf numFmtId="0" fontId="127" fillId="57" borderId="0" applyFont="0" applyFill="0"/>
    <xf numFmtId="0" fontId="127" fillId="61" borderId="0" applyNumberFormat="0" applyBorder="0" applyAlignment="0" applyProtection="0"/>
    <xf numFmtId="0" fontId="127" fillId="61" borderId="0" applyFont="0" applyFill="0"/>
    <xf numFmtId="0" fontId="127" fillId="52" borderId="0" applyNumberFormat="0" applyBorder="0" applyAlignment="0" applyProtection="0"/>
    <xf numFmtId="0" fontId="127" fillId="52" borderId="0" applyFont="0" applyFill="0"/>
    <xf numFmtId="0" fontId="127" fillId="62" borderId="0" applyFont="0" applyFill="0"/>
    <xf numFmtId="0" fontId="127" fillId="63" borderId="0" applyFont="0" applyFill="0"/>
    <xf numFmtId="0" fontId="127" fillId="60" borderId="0" applyNumberFormat="0" applyBorder="0" applyAlignment="0" applyProtection="0"/>
    <xf numFmtId="0" fontId="127" fillId="60" borderId="0" applyFont="0" applyFill="0"/>
    <xf numFmtId="0" fontId="127" fillId="57" borderId="0" applyFont="0" applyFill="0"/>
    <xf numFmtId="0" fontId="127" fillId="65" borderId="0" applyFont="0" applyFill="0"/>
    <xf numFmtId="0" fontId="129" fillId="45" borderId="0" applyFont="0" applyFill="0"/>
    <xf numFmtId="0" fontId="12" fillId="0" borderId="0" applyProtection="0"/>
    <xf numFmtId="0" fontId="12" fillId="0" borderId="0" applyProtection="0"/>
    <xf numFmtId="0" fontId="131" fillId="66" borderId="43" applyNumberFormat="0" applyAlignment="0" applyProtection="0"/>
    <xf numFmtId="0" fontId="131" fillId="66" borderId="43" applyFont="0" applyFill="0" applyBorder="0"/>
    <xf numFmtId="0" fontId="133" fillId="67" borderId="45" applyNumberFormat="0" applyAlignment="0" applyProtection="0"/>
    <xf numFmtId="0" fontId="133" fillId="67" borderId="45" applyFont="0" applyFill="0" applyBorder="0"/>
    <xf numFmtId="165" fontId="165" fillId="0" borderId="0" applyFont="0" applyFill="0" applyBorder="0" applyAlignment="0" applyProtection="0"/>
    <xf numFmtId="165" fontId="11" fillId="0" borderId="0" applyProtection="0"/>
    <xf numFmtId="3" fontId="11" fillId="0" borderId="0" applyProtection="0"/>
    <xf numFmtId="3" fontId="11" fillId="0" borderId="0" applyProtection="0"/>
    <xf numFmtId="3" fontId="11" fillId="0" borderId="0" applyProtection="0"/>
    <xf numFmtId="172" fontId="11" fillId="0" borderId="0" applyProtection="0"/>
    <xf numFmtId="172" fontId="11" fillId="0" borderId="0" applyProtection="0"/>
    <xf numFmtId="0" fontId="11" fillId="0" borderId="0" applyProtection="0"/>
    <xf numFmtId="0" fontId="11" fillId="0" borderId="0" applyProtection="0"/>
    <xf numFmtId="0" fontId="11" fillId="0" borderId="0" applyProtection="0"/>
    <xf numFmtId="0" fontId="12" fillId="0" borderId="0" applyProtection="0"/>
    <xf numFmtId="0" fontId="12" fillId="0" borderId="0" applyProtection="0"/>
    <xf numFmtId="0" fontId="166" fillId="0" borderId="0" applyNumberFormat="0" applyFill="0" applyBorder="0" applyAlignment="0" applyProtection="0"/>
    <xf numFmtId="0" fontId="166" fillId="0" borderId="0" applyFont="0"/>
    <xf numFmtId="2" fontId="11" fillId="0" borderId="0" applyProtection="0"/>
    <xf numFmtId="2" fontId="11" fillId="0" borderId="0" applyProtection="0"/>
    <xf numFmtId="2" fontId="11" fillId="0" borderId="0" applyProtection="0"/>
    <xf numFmtId="0" fontId="138" fillId="47" borderId="0" applyFont="0" applyFill="0"/>
    <xf numFmtId="0" fontId="167" fillId="0" borderId="47" applyNumberFormat="0" applyFill="0" applyAlignment="0" applyProtection="0"/>
    <xf numFmtId="0" fontId="167" fillId="0" borderId="47" applyFont="0" applyBorder="0"/>
    <xf numFmtId="0" fontId="168" fillId="0" borderId="54" applyNumberFormat="0" applyFill="0" applyAlignment="0" applyProtection="0"/>
    <xf numFmtId="0" fontId="168" fillId="0" borderId="54" applyFont="0" applyBorder="0"/>
    <xf numFmtId="0" fontId="169" fillId="0" borderId="49" applyNumberFormat="0" applyFill="0" applyAlignment="0" applyProtection="0"/>
    <xf numFmtId="0" fontId="169" fillId="0" borderId="49" applyFont="0" applyBorder="0"/>
    <xf numFmtId="0" fontId="169" fillId="0" borderId="0" applyNumberFormat="0" applyFill="0" applyBorder="0" applyAlignment="0" applyProtection="0"/>
    <xf numFmtId="0" fontId="169" fillId="0" borderId="0" applyFont="0"/>
    <xf numFmtId="0" fontId="38" fillId="0" borderId="0" applyProtection="0"/>
    <xf numFmtId="0" fontId="37" fillId="0" borderId="0" applyProtection="0"/>
    <xf numFmtId="0" fontId="37" fillId="0" borderId="0" applyProtection="0"/>
    <xf numFmtId="0" fontId="170" fillId="44" borderId="43" applyNumberFormat="0" applyAlignment="0" applyProtection="0"/>
    <xf numFmtId="0" fontId="170" fillId="44" borderId="43" applyFont="0" applyFill="0" applyBorder="0"/>
    <xf numFmtId="0" fontId="12" fillId="0" borderId="0" applyProtection="0"/>
    <xf numFmtId="0" fontId="12" fillId="0" borderId="0" applyProtection="0"/>
    <xf numFmtId="0" fontId="146" fillId="0" borderId="50" applyFont="0" applyBorder="0"/>
    <xf numFmtId="0" fontId="11" fillId="0" borderId="0" applyProtection="0"/>
    <xf numFmtId="0" fontId="171" fillId="54" borderId="0" applyNumberFormat="0" applyBorder="0" applyAlignment="0" applyProtection="0"/>
    <xf numFmtId="0" fontId="171" fillId="54" borderId="0" applyFont="0" applyFill="0"/>
    <xf numFmtId="0" fontId="14" fillId="0" borderId="0" applyProtection="0"/>
    <xf numFmtId="0" fontId="14" fillId="0" borderId="0" applyProtection="0"/>
    <xf numFmtId="0" fontId="14" fillId="0" borderId="0"/>
    <xf numFmtId="193" fontId="78" fillId="0" borderId="0"/>
    <xf numFmtId="177" fontId="42" fillId="0" borderId="0" applyProtection="0"/>
    <xf numFmtId="193" fontId="173" fillId="0" borderId="0"/>
    <xf numFmtId="0" fontId="12" fillId="0" borderId="0" applyProtection="0"/>
    <xf numFmtId="0" fontId="11" fillId="0" borderId="0" applyProtection="0"/>
    <xf numFmtId="0" fontId="12" fillId="0" borderId="0" applyProtection="0"/>
    <xf numFmtId="0" fontId="164" fillId="0" borderId="0" applyProtection="0"/>
    <xf numFmtId="0" fontId="164" fillId="0" borderId="0" applyProtection="0"/>
    <xf numFmtId="0" fontId="11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>
      <alignment vertical="center"/>
    </xf>
    <xf numFmtId="0" fontId="11" fillId="0" borderId="0"/>
    <xf numFmtId="0" fontId="11" fillId="0" borderId="0" applyNumberFormat="0" applyFont="0" applyFill="0" applyBorder="0" applyAlignment="0" applyProtection="0"/>
    <xf numFmtId="0" fontId="164" fillId="0" borderId="0" applyProtection="0"/>
    <xf numFmtId="0" fontId="164" fillId="0" borderId="0" applyProtection="0"/>
    <xf numFmtId="0" fontId="174" fillId="0" borderId="0" applyProtection="0"/>
    <xf numFmtId="0" fontId="175" fillId="0" borderId="0" applyProtection="0"/>
    <xf numFmtId="0" fontId="73" fillId="0" borderId="0"/>
    <xf numFmtId="0" fontId="173" fillId="0" borderId="0" applyProtection="0"/>
    <xf numFmtId="0" fontId="12" fillId="0" borderId="0" applyProtection="0"/>
    <xf numFmtId="0" fontId="173" fillId="0" borderId="0" applyProtection="0"/>
    <xf numFmtId="0" fontId="73" fillId="0" borderId="0"/>
    <xf numFmtId="0" fontId="73" fillId="0" borderId="0"/>
    <xf numFmtId="0" fontId="12" fillId="0" borderId="0" applyProtection="0"/>
    <xf numFmtId="0" fontId="11" fillId="0" borderId="0" applyProtection="0"/>
    <xf numFmtId="0" fontId="11" fillId="0" borderId="0" applyProtection="0"/>
    <xf numFmtId="0" fontId="14" fillId="0" borderId="0" applyProtection="0"/>
    <xf numFmtId="0" fontId="14" fillId="0" borderId="0" applyProtection="0"/>
    <xf numFmtId="0" fontId="68" fillId="0" borderId="0" applyProtection="0"/>
    <xf numFmtId="0" fontId="12" fillId="0" borderId="0" applyProtection="0"/>
    <xf numFmtId="0" fontId="164" fillId="0" borderId="0" applyProtection="0"/>
    <xf numFmtId="0" fontId="14" fillId="0" borderId="0" applyProtection="0"/>
    <xf numFmtId="0" fontId="173" fillId="0" borderId="0" applyProtection="0"/>
    <xf numFmtId="0" fontId="11" fillId="0" borderId="0"/>
    <xf numFmtId="0" fontId="12" fillId="0" borderId="0" applyProtection="0"/>
    <xf numFmtId="0" fontId="11" fillId="0" borderId="0"/>
    <xf numFmtId="0" fontId="11" fillId="0" borderId="0"/>
    <xf numFmtId="0" fontId="68" fillId="0" borderId="0" applyProtection="0"/>
    <xf numFmtId="0" fontId="68" fillId="0" borderId="0" applyProtection="0"/>
    <xf numFmtId="0" fontId="68" fillId="0" borderId="0" applyProtection="0"/>
    <xf numFmtId="0" fontId="11" fillId="0" borderId="0" applyProtection="0"/>
    <xf numFmtId="0" fontId="11" fillId="0" borderId="0" applyProtection="0"/>
    <xf numFmtId="0" fontId="11" fillId="0" borderId="0" applyNumberFormat="0" applyFont="0" applyFill="0" applyBorder="0" applyAlignment="0" applyProtection="0"/>
    <xf numFmtId="0" fontId="11" fillId="0" borderId="0" applyProtection="0"/>
    <xf numFmtId="0" fontId="11" fillId="0" borderId="0" applyProtection="0"/>
    <xf numFmtId="0" fontId="68" fillId="0" borderId="0" applyProtection="0"/>
    <xf numFmtId="0" fontId="12" fillId="0" borderId="0" applyProtection="0"/>
    <xf numFmtId="0" fontId="12" fillId="0" borderId="0" applyProtection="0"/>
    <xf numFmtId="0" fontId="11" fillId="0" borderId="0" applyNumberFormat="0" applyFont="0" applyFill="0" applyBorder="0" applyAlignment="0" applyProtection="0"/>
    <xf numFmtId="0" fontId="11" fillId="0" borderId="0" applyProtection="0"/>
    <xf numFmtId="0" fontId="12" fillId="0" borderId="0"/>
    <xf numFmtId="0" fontId="176" fillId="0" borderId="0"/>
    <xf numFmtId="0" fontId="12" fillId="0" borderId="0" applyProtection="0"/>
    <xf numFmtId="0" fontId="12" fillId="0" borderId="0" applyProtection="0"/>
    <xf numFmtId="0" fontId="12" fillId="0" borderId="0" applyProtection="0"/>
    <xf numFmtId="0" fontId="176" fillId="0" borderId="0"/>
    <xf numFmtId="0" fontId="11" fillId="0" borderId="0" applyProtection="0"/>
    <xf numFmtId="0" fontId="176" fillId="0" borderId="0"/>
    <xf numFmtId="0" fontId="11" fillId="46" borderId="51" applyNumberFormat="0" applyFont="0" applyAlignment="0" applyProtection="0"/>
    <xf numFmtId="0" fontId="11" fillId="46" borderId="51" applyFill="0" applyBorder="0"/>
    <xf numFmtId="0" fontId="172" fillId="66" borderId="42" applyNumberFormat="0" applyAlignment="0" applyProtection="0"/>
    <xf numFmtId="0" fontId="172" fillId="66" borderId="42" applyFont="0" applyFill="0" applyBorder="0"/>
    <xf numFmtId="9" fontId="11" fillId="0" borderId="0" applyProtection="0"/>
    <xf numFmtId="9" fontId="11" fillId="0" borderId="0" applyProtection="0"/>
    <xf numFmtId="9" fontId="11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54" fillId="0" borderId="0" applyFont="0"/>
    <xf numFmtId="0" fontId="155" fillId="0" borderId="55" applyNumberFormat="0" applyFill="0" applyAlignment="0" applyProtection="0"/>
    <xf numFmtId="0" fontId="155" fillId="0" borderId="55" applyFont="0" applyBorder="0"/>
    <xf numFmtId="0" fontId="156" fillId="0" borderId="0" applyFont="0"/>
    <xf numFmtId="0" fontId="165" fillId="0" borderId="0"/>
    <xf numFmtId="0" fontId="177" fillId="0" borderId="0" applyNumberFormat="0" applyFill="0" applyBorder="0" applyAlignment="0" applyProtection="0">
      <alignment vertical="top"/>
      <protection locked="0"/>
    </xf>
    <xf numFmtId="0" fontId="170" fillId="44" borderId="43" applyNumberFormat="0" applyAlignment="0" applyProtection="0"/>
    <xf numFmtId="0" fontId="11" fillId="0" borderId="0" applyNumberFormat="0" applyFont="0" applyFill="0" applyBorder="0" applyAlignment="0" applyProtection="0"/>
    <xf numFmtId="0" fontId="73" fillId="0" borderId="0"/>
    <xf numFmtId="0" fontId="165" fillId="0" borderId="0"/>
    <xf numFmtId="0" fontId="12" fillId="0" borderId="0" applyFill="0" applyBorder="0" applyAlignment="0"/>
    <xf numFmtId="195" fontId="178" fillId="0" borderId="0" applyFont="0" applyFill="0" applyBorder="0" applyAlignment="0" applyProtection="0"/>
    <xf numFmtId="168" fontId="12" fillId="0" borderId="0" applyFont="0" applyFill="0" applyBorder="0" applyAlignment="0" applyProtection="0"/>
    <xf numFmtId="178" fontId="12" fillId="0" borderId="0" applyFont="0" applyFill="0" applyBorder="0" applyAlignment="0" applyProtection="0"/>
    <xf numFmtId="0" fontId="150" fillId="0" borderId="0">
      <alignment vertical="top" wrapText="1"/>
    </xf>
    <xf numFmtId="0" fontId="12" fillId="0" borderId="0" applyFill="0" applyBorder="0" applyAlignment="0"/>
    <xf numFmtId="0" fontId="170" fillId="44" borderId="43" applyNumberFormat="0" applyAlignment="0" applyProtection="0"/>
    <xf numFmtId="0" fontId="12" fillId="0" borderId="0" applyFill="0" applyBorder="0" applyAlignment="0"/>
    <xf numFmtId="0" fontId="11" fillId="0" borderId="0" applyNumberFormat="0" applyFont="0" applyFill="0" applyBorder="0" applyAlignment="0" applyProtection="0"/>
    <xf numFmtId="0" fontId="12" fillId="0" borderId="0"/>
    <xf numFmtId="0" fontId="122" fillId="0" borderId="0"/>
    <xf numFmtId="0" fontId="12" fillId="0" borderId="0"/>
    <xf numFmtId="0" fontId="12" fillId="0" borderId="0"/>
    <xf numFmtId="0" fontId="12" fillId="0" borderId="0" applyFill="0" applyBorder="0" applyAlignment="0"/>
    <xf numFmtId="0" fontId="12" fillId="68" borderId="0"/>
    <xf numFmtId="0" fontId="179" fillId="0" borderId="0"/>
    <xf numFmtId="0" fontId="12" fillId="0" borderId="0" applyFill="0" applyBorder="0" applyAlignment="0"/>
    <xf numFmtId="194" fontId="180" fillId="0" borderId="17">
      <alignment horizontal="left" vertical="top"/>
    </xf>
    <xf numFmtId="191" fontId="12" fillId="0" borderId="0" applyFont="0" applyFill="0" applyBorder="0" applyAlignment="0" applyProtection="0"/>
    <xf numFmtId="196" fontId="12" fillId="0" borderId="0" applyFont="0" applyFill="0" applyBorder="0" applyAlignment="0" applyProtection="0"/>
    <xf numFmtId="0" fontId="12" fillId="0" borderId="0"/>
    <xf numFmtId="0" fontId="12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2" fillId="42" borderId="0" applyNumberFormat="0" applyBorder="0" applyAlignment="0" applyProtection="0"/>
    <xf numFmtId="0" fontId="182" fillId="44" borderId="0" applyNumberFormat="0" applyBorder="0" applyAlignment="0" applyProtection="0"/>
    <xf numFmtId="0" fontId="182" fillId="46" borderId="0" applyNumberFormat="0" applyBorder="0" applyAlignment="0" applyProtection="0"/>
    <xf numFmtId="0" fontId="182" fillId="42" borderId="0" applyNumberFormat="0" applyBorder="0" applyAlignment="0" applyProtection="0"/>
    <xf numFmtId="0" fontId="182" fillId="49" borderId="0" applyNumberFormat="0" applyBorder="0" applyAlignment="0" applyProtection="0"/>
    <xf numFmtId="0" fontId="182" fillId="44" borderId="0" applyNumberFormat="0" applyBorder="0" applyAlignment="0" applyProtection="0"/>
    <xf numFmtId="0" fontId="182" fillId="42" borderId="0" applyNumberFormat="0" applyBorder="0" applyAlignment="0" applyProtection="0"/>
    <xf numFmtId="0" fontId="182" fillId="53" borderId="0" applyNumberFormat="0" applyBorder="0" applyAlignment="0" applyProtection="0"/>
    <xf numFmtId="0" fontId="182" fillId="54" borderId="0" applyNumberFormat="0" applyBorder="0" applyAlignment="0" applyProtection="0"/>
    <xf numFmtId="0" fontId="182" fillId="52" borderId="0" applyNumberFormat="0" applyBorder="0" applyAlignment="0" applyProtection="0"/>
    <xf numFmtId="0" fontId="182" fillId="51" borderId="0" applyNumberFormat="0" applyBorder="0" applyAlignment="0" applyProtection="0"/>
    <xf numFmtId="0" fontId="182" fillId="44" borderId="0" applyNumberFormat="0" applyBorder="0" applyAlignment="0" applyProtection="0"/>
    <xf numFmtId="0" fontId="183" fillId="57" borderId="0" applyNumberFormat="0" applyBorder="0" applyAlignment="0" applyProtection="0"/>
    <xf numFmtId="0" fontId="183" fillId="53" borderId="0" applyNumberFormat="0" applyBorder="0" applyAlignment="0" applyProtection="0"/>
    <xf numFmtId="0" fontId="183" fillId="54" borderId="0" applyNumberFormat="0" applyBorder="0" applyAlignment="0" applyProtection="0"/>
    <xf numFmtId="0" fontId="183" fillId="59" borderId="0" applyNumberFormat="0" applyBorder="0" applyAlignment="0" applyProtection="0"/>
    <xf numFmtId="0" fontId="183" fillId="57" borderId="0" applyNumberFormat="0" applyBorder="0" applyAlignment="0" applyProtection="0"/>
    <xf numFmtId="0" fontId="183" fillId="44" borderId="0" applyNumberFormat="0" applyBorder="0" applyAlignment="0" applyProtection="0"/>
    <xf numFmtId="0" fontId="183" fillId="57" borderId="0" applyNumberFormat="0" applyBorder="0" applyAlignment="0" applyProtection="0"/>
    <xf numFmtId="0" fontId="183" fillId="62" borderId="0" applyNumberFormat="0" applyBorder="0" applyAlignment="0" applyProtection="0"/>
    <xf numFmtId="0" fontId="183" fillId="63" borderId="0" applyNumberFormat="0" applyBorder="0" applyAlignment="0" applyProtection="0"/>
    <xf numFmtId="0" fontId="183" fillId="64" borderId="0" applyNumberFormat="0" applyBorder="0" applyAlignment="0" applyProtection="0"/>
    <xf numFmtId="0" fontId="183" fillId="57" borderId="0" applyNumberFormat="0" applyBorder="0" applyAlignment="0" applyProtection="0"/>
    <xf numFmtId="0" fontId="183" fillId="65" borderId="0" applyNumberFormat="0" applyBorder="0" applyAlignment="0" applyProtection="0"/>
    <xf numFmtId="0" fontId="184" fillId="45" borderId="0" applyNumberFormat="0" applyBorder="0" applyAlignment="0" applyProtection="0"/>
    <xf numFmtId="0" fontId="181" fillId="0" borderId="0" applyFill="0" applyBorder="0" applyAlignment="0"/>
    <xf numFmtId="0" fontId="185" fillId="40" borderId="42" applyNumberFormat="0" applyAlignment="0" applyProtection="0"/>
    <xf numFmtId="0" fontId="186" fillId="59" borderId="44" applyNumberFormat="0" applyAlignment="0" applyProtection="0"/>
    <xf numFmtId="0" fontId="181" fillId="0" borderId="0" applyFill="0" applyBorder="0" applyAlignment="0"/>
    <xf numFmtId="0" fontId="187" fillId="0" borderId="0" applyNumberFormat="0" applyFill="0" applyBorder="0" applyAlignment="0" applyProtection="0"/>
    <xf numFmtId="0" fontId="188" fillId="47" borderId="0" applyNumberFormat="0" applyBorder="0" applyAlignment="0" applyProtection="0"/>
    <xf numFmtId="0" fontId="189" fillId="0" borderId="48" applyNumberFormat="0" applyFill="0" applyAlignment="0" applyProtection="0"/>
    <xf numFmtId="0" fontId="190" fillId="0" borderId="56" applyNumberFormat="0" applyFill="0" applyAlignment="0" applyProtection="0"/>
    <xf numFmtId="0" fontId="189" fillId="0" borderId="0" applyNumberFormat="0" applyFill="0" applyBorder="0" applyAlignment="0" applyProtection="0"/>
    <xf numFmtId="0" fontId="191" fillId="0" borderId="0" applyProtection="0"/>
    <xf numFmtId="0" fontId="192" fillId="0" borderId="0" applyProtection="0"/>
    <xf numFmtId="0" fontId="193" fillId="0" borderId="0" applyNumberFormat="0" applyFill="0" applyBorder="0" applyAlignment="0" applyProtection="0">
      <alignment vertical="top"/>
      <protection locked="0"/>
    </xf>
    <xf numFmtId="0" fontId="194" fillId="44" borderId="42" applyNumberFormat="0" applyAlignment="0" applyProtection="0"/>
    <xf numFmtId="0" fontId="181" fillId="0" borderId="0" applyFill="0" applyBorder="0" applyAlignment="0"/>
    <xf numFmtId="0" fontId="195" fillId="0" borderId="50" applyNumberFormat="0" applyFill="0" applyAlignment="0" applyProtection="0"/>
    <xf numFmtId="0" fontId="197" fillId="54" borderId="0" applyNumberFormat="0" applyBorder="0" applyAlignment="0" applyProtection="0"/>
    <xf numFmtId="0" fontId="198" fillId="0" borderId="0"/>
    <xf numFmtId="37" fontId="199" fillId="0" borderId="0"/>
    <xf numFmtId="193" fontId="200" fillId="0" borderId="0"/>
    <xf numFmtId="0" fontId="201" fillId="0" borderId="0" applyProtection="0"/>
    <xf numFmtId="0" fontId="202" fillId="0" borderId="0" applyProtection="0"/>
    <xf numFmtId="0" fontId="200" fillId="0" borderId="0" applyProtection="0"/>
    <xf numFmtId="0" fontId="200" fillId="0" borderId="0" applyProtection="0"/>
    <xf numFmtId="0" fontId="200" fillId="0" borderId="0" applyProtection="0"/>
    <xf numFmtId="0" fontId="176" fillId="0" borderId="0"/>
    <xf numFmtId="0" fontId="181" fillId="46" borderId="32" applyNumberFormat="0" applyFont="0" applyAlignment="0" applyProtection="0"/>
    <xf numFmtId="0" fontId="203" fillId="40" borderId="43" applyNumberFormat="0" applyAlignment="0" applyProtection="0"/>
    <xf numFmtId="9" fontId="196" fillId="0" borderId="6" applyNumberFormat="0" applyBorder="0"/>
    <xf numFmtId="0" fontId="181" fillId="0" borderId="0" applyFill="0" applyBorder="0" applyAlignment="0"/>
    <xf numFmtId="0" fontId="181" fillId="0" borderId="0" applyFill="0" applyBorder="0" applyAlignment="0"/>
    <xf numFmtId="0" fontId="204" fillId="0" borderId="0" applyNumberFormat="0" applyFill="0" applyBorder="0" applyAlignment="0" applyProtection="0"/>
    <xf numFmtId="0" fontId="205" fillId="0" borderId="0" applyNumberFormat="0" applyFill="0" applyBorder="0" applyAlignment="0" applyProtection="0"/>
    <xf numFmtId="0" fontId="206" fillId="0" borderId="0"/>
    <xf numFmtId="0" fontId="53" fillId="0" borderId="0"/>
    <xf numFmtId="0" fontId="11" fillId="0" borderId="0"/>
    <xf numFmtId="0" fontId="206" fillId="0" borderId="0"/>
    <xf numFmtId="0" fontId="207" fillId="0" borderId="0"/>
    <xf numFmtId="0" fontId="207" fillId="0" borderId="0" applyFill="0" applyBorder="0" applyAlignment="0"/>
    <xf numFmtId="0" fontId="207" fillId="0" borderId="0" applyFill="0" applyBorder="0" applyAlignment="0"/>
    <xf numFmtId="0" fontId="208" fillId="0" borderId="0" applyProtection="0"/>
    <xf numFmtId="0" fontId="209" fillId="0" borderId="0" applyProtection="0"/>
    <xf numFmtId="0" fontId="194" fillId="44" borderId="42" applyNumberFormat="0" applyAlignment="0" applyProtection="0"/>
    <xf numFmtId="0" fontId="207" fillId="0" borderId="0" applyFill="0" applyBorder="0" applyAlignment="0"/>
    <xf numFmtId="0" fontId="211" fillId="0" borderId="0"/>
    <xf numFmtId="37" fontId="212" fillId="0" borderId="0"/>
    <xf numFmtId="193" fontId="213" fillId="0" borderId="0"/>
    <xf numFmtId="0" fontId="214" fillId="0" borderId="0" applyProtection="0"/>
    <xf numFmtId="0" fontId="215" fillId="0" borderId="0" applyProtection="0"/>
    <xf numFmtId="0" fontId="213" fillId="0" borderId="0" applyProtection="0"/>
    <xf numFmtId="0" fontId="213" fillId="0" borderId="0" applyProtection="0"/>
    <xf numFmtId="0" fontId="213" fillId="0" borderId="0" applyProtection="0"/>
    <xf numFmtId="0" fontId="207" fillId="46" borderId="32" applyNumberFormat="0" applyFont="0" applyAlignment="0" applyProtection="0"/>
    <xf numFmtId="9" fontId="210" fillId="0" borderId="6" applyNumberFormat="0" applyBorder="0"/>
    <xf numFmtId="0" fontId="207" fillId="0" borderId="0" applyFill="0" applyBorder="0" applyAlignment="0"/>
    <xf numFmtId="0" fontId="207" fillId="0" borderId="0" applyFill="0" applyBorder="0" applyAlignment="0"/>
    <xf numFmtId="0" fontId="73" fillId="0" borderId="0"/>
    <xf numFmtId="0" fontId="10" fillId="0" borderId="0"/>
    <xf numFmtId="0" fontId="73" fillId="0" borderId="0"/>
    <xf numFmtId="165" fontId="12" fillId="0" borderId="0" quotePrefix="1" applyFont="0" applyFill="0" applyBorder="0" applyAlignment="0">
      <protection locked="0"/>
    </xf>
    <xf numFmtId="0" fontId="83" fillId="0" borderId="0"/>
    <xf numFmtId="0" fontId="218" fillId="0" borderId="0"/>
    <xf numFmtId="0" fontId="218" fillId="0" borderId="0"/>
    <xf numFmtId="0" fontId="219" fillId="0" borderId="0"/>
    <xf numFmtId="0" fontId="12" fillId="0" borderId="0"/>
    <xf numFmtId="0" fontId="219" fillId="0" borderId="0"/>
    <xf numFmtId="0" fontId="53" fillId="0" borderId="0"/>
    <xf numFmtId="0" fontId="12" fillId="0" borderId="0"/>
    <xf numFmtId="0" fontId="220" fillId="0" borderId="0"/>
    <xf numFmtId="0" fontId="25" fillId="0" borderId="0"/>
    <xf numFmtId="0" fontId="176" fillId="0" borderId="0"/>
    <xf numFmtId="0" fontId="12" fillId="0" borderId="0"/>
    <xf numFmtId="0" fontId="78" fillId="0" borderId="0"/>
    <xf numFmtId="0" fontId="11" fillId="0" borderId="0"/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9" fillId="0" borderId="0"/>
    <xf numFmtId="0" fontId="9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7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12" fillId="0" borderId="0"/>
    <xf numFmtId="0" fontId="83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12" fillId="0" borderId="0">
      <alignment vertical="center"/>
    </xf>
    <xf numFmtId="0" fontId="11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7" fillId="0" borderId="0"/>
    <xf numFmtId="0" fontId="107" fillId="0" borderId="0"/>
    <xf numFmtId="0" fontId="219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219" fillId="0" borderId="0"/>
    <xf numFmtId="166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0" fontId="12" fillId="0" borderId="0" applyFont="0" applyFill="0" applyBorder="0" applyAlignment="0" applyProtection="0">
      <alignment horizontal="right"/>
    </xf>
    <xf numFmtId="0" fontId="12" fillId="0" borderId="0" applyFill="0" applyBorder="0" applyAlignment="0"/>
    <xf numFmtId="169" fontId="12" fillId="0" borderId="0" applyFill="0" applyBorder="0" applyAlignment="0"/>
    <xf numFmtId="170" fontId="12" fillId="0" borderId="0" applyFill="0" applyBorder="0" applyAlignment="0"/>
    <xf numFmtId="165" fontId="12" fillId="0" borderId="0" applyFont="0" applyFill="0" applyBorder="0" applyAlignment="0" applyProtection="0"/>
    <xf numFmtId="3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ill="0" applyBorder="0" applyAlignment="0"/>
    <xf numFmtId="2" fontId="12" fillId="0" borderId="0" applyFont="0" applyFill="0" applyBorder="0" applyAlignment="0" applyProtection="0"/>
    <xf numFmtId="0" fontId="12" fillId="0" borderId="0" applyFill="0" applyBorder="0" applyAlignment="0"/>
    <xf numFmtId="191" fontId="12" fillId="0" borderId="5"/>
    <xf numFmtId="0" fontId="12" fillId="0" borderId="0" applyNumberFormat="0" applyFill="0" applyAlignment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9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" fillId="0" borderId="0" applyFill="0" applyBorder="0" applyAlignment="0"/>
    <xf numFmtId="0" fontId="12" fillId="0" borderId="0" applyFill="0" applyBorder="0" applyAlignment="0"/>
    <xf numFmtId="0" fontId="12" fillId="0" borderId="7" applyNumberFormat="0" applyFont="0" applyFill="0" applyAlignment="0" applyProtection="0"/>
    <xf numFmtId="0" fontId="12" fillId="0" borderId="0" applyFill="0" applyBorder="0" applyAlignment="0"/>
    <xf numFmtId="0" fontId="12" fillId="0" borderId="0" applyFill="0" applyBorder="0" applyAlignment="0"/>
    <xf numFmtId="0" fontId="12" fillId="0" borderId="0" applyFill="0" applyBorder="0" applyAlignment="0"/>
    <xf numFmtId="0" fontId="12" fillId="0" borderId="0"/>
    <xf numFmtId="0" fontId="12" fillId="0" borderId="0" applyFill="0" applyBorder="0" applyAlignment="0"/>
    <xf numFmtId="0" fontId="12" fillId="0" borderId="0" applyFill="0" applyBorder="0" applyAlignment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5" fontId="12" fillId="0" borderId="0" quotePrefix="1" applyFont="0" applyFill="0" applyBorder="0" applyAlignment="0">
      <protection locked="0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83" fillId="0" borderId="0"/>
    <xf numFmtId="0" fontId="12" fillId="0" borderId="0"/>
    <xf numFmtId="0" fontId="9" fillId="0" borderId="0"/>
    <xf numFmtId="0" fontId="21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7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12" fillId="0" borderId="0"/>
    <xf numFmtId="0" fontId="9" fillId="0" borderId="0"/>
    <xf numFmtId="0" fontId="1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221" fillId="0" borderId="0"/>
    <xf numFmtId="0" fontId="107" fillId="0" borderId="0"/>
    <xf numFmtId="0" fontId="73" fillId="0" borderId="0"/>
    <xf numFmtId="0" fontId="6" fillId="0" borderId="0"/>
    <xf numFmtId="0" fontId="6" fillId="0" borderId="0"/>
    <xf numFmtId="0" fontId="6" fillId="0" borderId="0"/>
    <xf numFmtId="0" fontId="78" fillId="0" borderId="0"/>
    <xf numFmtId="0" fontId="78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222" fillId="0" borderId="0"/>
    <xf numFmtId="0" fontId="223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188">
    <xf numFmtId="0" fontId="0" fillId="0" borderId="0" xfId="0"/>
    <xf numFmtId="0" fontId="68" fillId="0" borderId="0" xfId="0" applyFont="1"/>
    <xf numFmtId="0" fontId="13" fillId="0" borderId="0" xfId="113" applyFont="1"/>
    <xf numFmtId="0" fontId="14" fillId="0" borderId="0" xfId="113" applyFont="1"/>
    <xf numFmtId="14" fontId="13" fillId="0" borderId="0" xfId="113" applyNumberFormat="1" applyFont="1" applyAlignment="1"/>
    <xf numFmtId="14" fontId="13" fillId="0" borderId="0" xfId="113" applyNumberFormat="1" applyFont="1" applyBorder="1" applyAlignment="1"/>
    <xf numFmtId="0" fontId="13" fillId="0" borderId="0" xfId="113" applyFont="1" applyAlignment="1">
      <alignment horizontal="center"/>
    </xf>
    <xf numFmtId="0" fontId="16" fillId="0" borderId="0" xfId="113" applyFont="1" applyAlignment="1">
      <alignment horizontal="center"/>
    </xf>
    <xf numFmtId="0" fontId="17" fillId="0" borderId="0" xfId="113" applyFont="1" applyBorder="1" applyAlignment="1">
      <alignment horizontal="left"/>
    </xf>
    <xf numFmtId="0" fontId="18" fillId="0" borderId="0" xfId="113" applyFont="1" applyBorder="1"/>
    <xf numFmtId="0" fontId="19" fillId="0" borderId="5" xfId="113" applyFont="1" applyBorder="1" applyAlignment="1">
      <alignment horizontal="center" vertical="center" wrapText="1"/>
    </xf>
    <xf numFmtId="0" fontId="20" fillId="0" borderId="0" xfId="113" applyFont="1"/>
    <xf numFmtId="0" fontId="19" fillId="0" borderId="8" xfId="113" applyFont="1" applyBorder="1" applyAlignment="1">
      <alignment horizontal="center" vertical="center" wrapText="1"/>
    </xf>
    <xf numFmtId="49" fontId="23" fillId="0" borderId="9" xfId="113" applyNumberFormat="1" applyFont="1" applyBorder="1" applyAlignment="1">
      <alignment horizontal="center" vertical="center" wrapText="1"/>
    </xf>
    <xf numFmtId="0" fontId="23" fillId="0" borderId="9" xfId="113" applyFont="1" applyBorder="1" applyAlignment="1">
      <alignment horizontal="center" vertical="center" wrapText="1"/>
    </xf>
    <xf numFmtId="0" fontId="19" fillId="0" borderId="10" xfId="113" applyFont="1" applyBorder="1" applyAlignment="1">
      <alignment horizontal="center" vertical="center" wrapText="1"/>
    </xf>
    <xf numFmtId="0" fontId="24" fillId="0" borderId="3" xfId="113" applyFont="1" applyBorder="1" applyAlignment="1">
      <alignment horizontal="right" vertical="center" wrapText="1"/>
    </xf>
    <xf numFmtId="0" fontId="24" fillId="0" borderId="3" xfId="113" applyFont="1" applyBorder="1" applyAlignment="1">
      <alignment horizontal="center" vertical="center" wrapText="1"/>
    </xf>
    <xf numFmtId="0" fontId="20" fillId="0" borderId="0" xfId="113" applyFont="1" applyAlignment="1">
      <alignment horizontal="center"/>
    </xf>
    <xf numFmtId="0" fontId="69" fillId="0" borderId="5" xfId="113" applyNumberFormat="1" applyFont="1" applyBorder="1" applyAlignment="1">
      <alignment horizontal="center"/>
    </xf>
    <xf numFmtId="0" fontId="17" fillId="0" borderId="0" xfId="113" applyFont="1" applyBorder="1" applyAlignment="1"/>
    <xf numFmtId="0" fontId="68" fillId="0" borderId="0" xfId="0" applyFont="1" applyAlignment="1"/>
    <xf numFmtId="0" fontId="0" fillId="0" borderId="0" xfId="0" applyAlignment="1"/>
    <xf numFmtId="0" fontId="15" fillId="0" borderId="0" xfId="113" applyFont="1" applyBorder="1" applyAlignment="1"/>
    <xf numFmtId="0" fontId="16" fillId="0" borderId="0" xfId="113" applyFont="1" applyAlignment="1"/>
    <xf numFmtId="0" fontId="68" fillId="0" borderId="5" xfId="0" applyFont="1" applyBorder="1"/>
    <xf numFmtId="0" fontId="68" fillId="0" borderId="8" xfId="0" applyFont="1" applyBorder="1"/>
    <xf numFmtId="0" fontId="69" fillId="0" borderId="8" xfId="113" applyNumberFormat="1" applyFont="1" applyBorder="1" applyAlignment="1">
      <alignment horizontal="center"/>
    </xf>
    <xf numFmtId="0" fontId="69" fillId="0" borderId="11" xfId="113" applyNumberFormat="1" applyFont="1" applyBorder="1" applyAlignment="1"/>
    <xf numFmtId="0" fontId="69" fillId="0" borderId="12" xfId="113" applyNumberFormat="1" applyFont="1" applyBorder="1" applyAlignment="1"/>
    <xf numFmtId="0" fontId="68" fillId="0" borderId="0" xfId="0" applyFont="1" applyAlignment="1">
      <alignment horizontal="center"/>
    </xf>
    <xf numFmtId="0" fontId="70" fillId="0" borderId="0" xfId="0" applyFont="1" applyAlignment="1"/>
    <xf numFmtId="0" fontId="70" fillId="0" borderId="0" xfId="0" applyFont="1"/>
    <xf numFmtId="0" fontId="69" fillId="0" borderId="13" xfId="113" applyNumberFormat="1" applyFont="1" applyBorder="1" applyAlignment="1"/>
    <xf numFmtId="0" fontId="69" fillId="0" borderId="14" xfId="113" applyNumberFormat="1" applyFont="1" applyBorder="1" applyAlignment="1"/>
    <xf numFmtId="14" fontId="63" fillId="0" borderId="0" xfId="113" applyNumberFormat="1" applyFont="1" applyAlignment="1"/>
    <xf numFmtId="9" fontId="64" fillId="5" borderId="3" xfId="113" applyNumberFormat="1" applyFont="1" applyFill="1" applyBorder="1" applyAlignment="1">
      <alignment horizontal="right" wrapText="1"/>
    </xf>
    <xf numFmtId="0" fontId="68" fillId="0" borderId="0" xfId="0" applyFont="1" applyBorder="1" applyAlignment="1"/>
    <xf numFmtId="0" fontId="68" fillId="0" borderId="10" xfId="0" applyFont="1" applyBorder="1"/>
    <xf numFmtId="0" fontId="69" fillId="0" borderId="10" xfId="113" applyNumberFormat="1" applyFont="1" applyBorder="1" applyAlignment="1">
      <alignment horizontal="center"/>
    </xf>
    <xf numFmtId="0" fontId="69" fillId="0" borderId="15" xfId="113" applyNumberFormat="1" applyFont="1" applyBorder="1" applyAlignment="1"/>
    <xf numFmtId="0" fontId="69" fillId="0" borderId="16" xfId="113" applyNumberFormat="1" applyFont="1" applyBorder="1" applyAlignment="1"/>
    <xf numFmtId="49" fontId="63" fillId="0" borderId="0" xfId="113" applyNumberFormat="1" applyFont="1" applyBorder="1" applyAlignment="1"/>
    <xf numFmtId="49" fontId="16" fillId="0" borderId="0" xfId="113" applyNumberFormat="1" applyFont="1" applyBorder="1" applyAlignment="1"/>
    <xf numFmtId="1" fontId="13" fillId="0" borderId="0" xfId="113" applyNumberFormat="1" applyFont="1" applyBorder="1" applyAlignment="1">
      <alignment horizontal="center" vertical="center"/>
    </xf>
    <xf numFmtId="0" fontId="68" fillId="0" borderId="0" xfId="0" applyFont="1" applyAlignment="1">
      <alignment horizontal="left"/>
    </xf>
    <xf numFmtId="49" fontId="18" fillId="0" borderId="0" xfId="113" applyNumberFormat="1" applyFont="1" applyBorder="1"/>
    <xf numFmtId="0" fontId="101" fillId="0" borderId="0" xfId="113" applyFont="1" applyBorder="1" applyAlignment="1"/>
    <xf numFmtId="0" fontId="102" fillId="0" borderId="0" xfId="0" applyFont="1" applyAlignment="1">
      <alignment horizontal="right"/>
    </xf>
    <xf numFmtId="0" fontId="72" fillId="38" borderId="0" xfId="0" applyFont="1" applyFill="1"/>
    <xf numFmtId="0" fontId="68" fillId="38" borderId="0" xfId="0" applyFont="1" applyFill="1"/>
    <xf numFmtId="0" fontId="68" fillId="38" borderId="0" xfId="0" applyFont="1" applyFill="1" applyAlignment="1"/>
    <xf numFmtId="0" fontId="72" fillId="0" borderId="0" xfId="0" applyFont="1" applyFill="1"/>
    <xf numFmtId="0" fontId="68" fillId="0" borderId="0" xfId="0" applyFont="1" applyFill="1"/>
    <xf numFmtId="0" fontId="68" fillId="0" borderId="0" xfId="0" applyFont="1" applyFill="1" applyAlignment="1"/>
    <xf numFmtId="0" fontId="13" fillId="0" borderId="0" xfId="113" applyNumberFormat="1" applyFont="1" applyBorder="1" applyAlignment="1"/>
    <xf numFmtId="0" fontId="16" fillId="0" borderId="0" xfId="0" applyFont="1" applyFill="1"/>
    <xf numFmtId="0" fontId="13" fillId="0" borderId="0" xfId="0" applyFont="1" applyFill="1" applyAlignment="1"/>
    <xf numFmtId="0" fontId="103" fillId="39" borderId="0" xfId="0" applyFont="1" applyFill="1" applyAlignment="1"/>
    <xf numFmtId="0" fontId="103" fillId="39" borderId="0" xfId="119" applyNumberFormat="1" applyFont="1" applyFill="1" applyAlignment="1"/>
    <xf numFmtId="0" fontId="79" fillId="0" borderId="0" xfId="0" applyFont="1" applyFill="1" applyAlignment="1">
      <alignment horizontal="left"/>
    </xf>
    <xf numFmtId="0" fontId="13" fillId="0" borderId="0" xfId="0" applyFont="1" applyFill="1" applyAlignment="1">
      <alignment horizontal="left"/>
    </xf>
    <xf numFmtId="0" fontId="79" fillId="0" borderId="0" xfId="0" applyFont="1" applyFill="1"/>
    <xf numFmtId="0" fontId="104" fillId="39" borderId="0" xfId="119" applyFont="1" applyFill="1" applyAlignment="1">
      <alignment horizontal="center"/>
    </xf>
    <xf numFmtId="0" fontId="79" fillId="0" borderId="3" xfId="133" applyFont="1" applyFill="1" applyBorder="1" applyAlignment="1">
      <alignment horizontal="center"/>
    </xf>
    <xf numFmtId="0" fontId="14" fillId="0" borderId="8" xfId="129" applyFont="1" applyBorder="1" applyAlignment="1" applyProtection="1">
      <alignment horizontal="center"/>
    </xf>
    <xf numFmtId="0" fontId="71" fillId="0" borderId="8" xfId="120" applyNumberFormat="1" applyFont="1" applyFill="1" applyBorder="1" applyAlignment="1" applyProtection="1">
      <alignment horizontal="center" wrapText="1"/>
    </xf>
    <xf numFmtId="0" fontId="71" fillId="0" borderId="11" xfId="120" applyNumberFormat="1" applyFont="1" applyFill="1" applyBorder="1" applyAlignment="1" applyProtection="1">
      <alignment horizontal="left"/>
    </xf>
    <xf numFmtId="0" fontId="71" fillId="0" borderId="12" xfId="120" applyNumberFormat="1" applyFont="1" applyFill="1" applyBorder="1" applyAlignment="1" applyProtection="1">
      <alignment horizontal="left" wrapText="1"/>
    </xf>
    <xf numFmtId="0" fontId="82" fillId="0" borderId="8" xfId="120" applyFont="1" applyBorder="1"/>
    <xf numFmtId="0" fontId="14" fillId="0" borderId="8" xfId="122" applyFont="1" applyBorder="1" applyAlignment="1"/>
    <xf numFmtId="0" fontId="14" fillId="0" borderId="18" xfId="122" applyFont="1" applyBorder="1" applyAlignment="1">
      <alignment horizontal="center"/>
    </xf>
    <xf numFmtId="0" fontId="14" fillId="0" borderId="10" xfId="129" applyFont="1" applyBorder="1" applyAlignment="1" applyProtection="1">
      <alignment horizontal="center"/>
    </xf>
    <xf numFmtId="0" fontId="82" fillId="0" borderId="10" xfId="120" applyFont="1" applyBorder="1"/>
    <xf numFmtId="0" fontId="14" fillId="0" borderId="10" xfId="122" applyFont="1" applyBorder="1" applyAlignment="1"/>
    <xf numFmtId="0" fontId="65" fillId="0" borderId="18" xfId="129" applyFont="1" applyBorder="1" applyAlignment="1" applyProtection="1">
      <alignment horizontal="left"/>
    </xf>
    <xf numFmtId="0" fontId="71" fillId="0" borderId="18" xfId="120" applyNumberFormat="1" applyFont="1" applyFill="1" applyBorder="1" applyAlignment="1" applyProtection="1">
      <alignment horizontal="center" wrapText="1"/>
    </xf>
    <xf numFmtId="0" fontId="71" fillId="0" borderId="18" xfId="120" applyNumberFormat="1" applyFont="1" applyFill="1" applyBorder="1" applyAlignment="1" applyProtection="1">
      <alignment horizontal="left"/>
    </xf>
    <xf numFmtId="0" fontId="71" fillId="0" borderId="18" xfId="120" applyNumberFormat="1" applyFont="1" applyFill="1" applyBorder="1" applyAlignment="1" applyProtection="1">
      <alignment horizontal="left" wrapText="1"/>
    </xf>
    <xf numFmtId="0" fontId="71" fillId="0" borderId="18" xfId="120" applyFont="1" applyBorder="1" applyAlignment="1"/>
    <xf numFmtId="0" fontId="82" fillId="0" borderId="18" xfId="120" applyFont="1" applyBorder="1"/>
    <xf numFmtId="0" fontId="14" fillId="0" borderId="18" xfId="122" applyFont="1" applyBorder="1" applyAlignment="1"/>
    <xf numFmtId="0" fontId="13" fillId="0" borderId="0" xfId="129" applyFont="1" applyBorder="1" applyAlignment="1" applyProtection="1">
      <alignment horizontal="left"/>
    </xf>
    <xf numFmtId="0" fontId="71" fillId="0" borderId="0" xfId="120" applyNumberFormat="1" applyFont="1" applyFill="1" applyBorder="1" applyAlignment="1" applyProtection="1">
      <alignment horizontal="center" wrapText="1"/>
    </xf>
    <xf numFmtId="0" fontId="71" fillId="0" borderId="0" xfId="120" applyNumberFormat="1" applyFont="1" applyFill="1" applyBorder="1" applyAlignment="1" applyProtection="1">
      <alignment horizontal="left"/>
    </xf>
    <xf numFmtId="0" fontId="71" fillId="0" borderId="0" xfId="120" applyNumberFormat="1" applyFont="1" applyFill="1" applyBorder="1" applyAlignment="1" applyProtection="1">
      <alignment horizontal="left" wrapText="1"/>
    </xf>
    <xf numFmtId="0" fontId="71" fillId="0" borderId="0" xfId="120" applyFont="1" applyBorder="1" applyAlignment="1"/>
    <xf numFmtId="0" fontId="82" fillId="0" borderId="0" xfId="120" applyFont="1" applyBorder="1"/>
    <xf numFmtId="0" fontId="14" fillId="0" borderId="0" xfId="122" applyFont="1" applyBorder="1" applyAlignment="1"/>
    <xf numFmtId="0" fontId="14" fillId="0" borderId="0" xfId="122" applyFont="1" applyBorder="1" applyAlignment="1">
      <alignment horizontal="center"/>
    </xf>
    <xf numFmtId="0" fontId="14" fillId="0" borderId="0" xfId="129" applyFont="1" applyBorder="1" applyAlignment="1" applyProtection="1">
      <alignment horizontal="center"/>
    </xf>
    <xf numFmtId="0" fontId="53" fillId="0" borderId="0" xfId="129" applyFont="1" applyBorder="1" applyAlignment="1" applyProtection="1">
      <alignment horizontal="left"/>
    </xf>
    <xf numFmtId="0" fontId="14" fillId="0" borderId="5" xfId="129" applyFont="1" applyBorder="1" applyAlignment="1" applyProtection="1">
      <alignment horizontal="center"/>
    </xf>
    <xf numFmtId="0" fontId="71" fillId="0" borderId="19" xfId="120" applyNumberFormat="1" applyFont="1" applyFill="1" applyBorder="1" applyAlignment="1" applyProtection="1">
      <alignment horizontal="center" wrapText="1"/>
    </xf>
    <xf numFmtId="0" fontId="71" fillId="0" borderId="20" xfId="120" applyNumberFormat="1" applyFont="1" applyFill="1" applyBorder="1" applyAlignment="1" applyProtection="1">
      <alignment horizontal="left"/>
    </xf>
    <xf numFmtId="0" fontId="71" fillId="0" borderId="21" xfId="120" applyNumberFormat="1" applyFont="1" applyFill="1" applyBorder="1" applyAlignment="1" applyProtection="1">
      <alignment horizontal="left" wrapText="1"/>
    </xf>
    <xf numFmtId="0" fontId="82" fillId="0" borderId="5" xfId="120" applyFont="1" applyBorder="1"/>
    <xf numFmtId="0" fontId="14" fillId="0" borderId="5" xfId="122" applyFont="1" applyBorder="1" applyAlignment="1"/>
    <xf numFmtId="0" fontId="71" fillId="0" borderId="8" xfId="120" applyFont="1" applyBorder="1" applyAlignment="1">
      <alignment horizontal="center"/>
    </xf>
    <xf numFmtId="0" fontId="71" fillId="0" borderId="19" xfId="120" applyFont="1" applyBorder="1" applyAlignment="1">
      <alignment horizontal="center"/>
    </xf>
    <xf numFmtId="0" fontId="0" fillId="0" borderId="0" xfId="0" applyFill="1" applyBorder="1"/>
    <xf numFmtId="0" fontId="84" fillId="0" borderId="0" xfId="0" applyFont="1"/>
    <xf numFmtId="0" fontId="106" fillId="0" borderId="8" xfId="120" applyNumberFormat="1" applyFont="1" applyFill="1" applyBorder="1" applyAlignment="1" applyProtection="1">
      <alignment horizontal="center" wrapText="1"/>
    </xf>
    <xf numFmtId="0" fontId="106" fillId="0" borderId="18" xfId="120" applyNumberFormat="1" applyFont="1" applyFill="1" applyBorder="1" applyAlignment="1" applyProtection="1">
      <alignment horizontal="center" wrapText="1"/>
    </xf>
    <xf numFmtId="0" fontId="106" fillId="0" borderId="0" xfId="120" applyNumberFormat="1" applyFont="1" applyFill="1" applyBorder="1" applyAlignment="1" applyProtection="1">
      <alignment horizontal="center" wrapText="1"/>
    </xf>
    <xf numFmtId="0" fontId="106" fillId="0" borderId="8" xfId="120" applyFont="1" applyBorder="1" applyAlignment="1">
      <alignment horizontal="center"/>
    </xf>
    <xf numFmtId="0" fontId="106" fillId="0" borderId="18" xfId="120" applyFont="1" applyBorder="1" applyAlignment="1"/>
    <xf numFmtId="0" fontId="106" fillId="0" borderId="0" xfId="120" applyFont="1" applyBorder="1" applyAlignment="1"/>
    <xf numFmtId="0" fontId="53" fillId="0" borderId="0" xfId="129" applyFont="1" applyBorder="1" applyAlignment="1" applyProtection="1">
      <alignment horizontal="center"/>
    </xf>
    <xf numFmtId="0" fontId="79" fillId="0" borderId="0" xfId="120" applyFont="1" applyBorder="1" applyAlignment="1">
      <alignment horizontal="right"/>
    </xf>
    <xf numFmtId="0" fontId="79" fillId="0" borderId="0" xfId="122" applyFont="1" applyBorder="1" applyAlignment="1">
      <alignment horizontal="left"/>
    </xf>
    <xf numFmtId="0" fontId="216" fillId="0" borderId="0" xfId="122" applyFont="1" applyBorder="1" applyAlignment="1">
      <alignment horizontal="center"/>
    </xf>
    <xf numFmtId="0" fontId="217" fillId="0" borderId="0" xfId="122" applyFont="1" applyBorder="1" applyAlignment="1">
      <alignment horizontal="right"/>
    </xf>
    <xf numFmtId="0" fontId="217" fillId="0" borderId="0" xfId="122" applyFont="1" applyBorder="1" applyAlignment="1">
      <alignment horizontal="left"/>
    </xf>
    <xf numFmtId="0" fontId="0" fillId="0" borderId="0" xfId="0"/>
    <xf numFmtId="0" fontId="14" fillId="0" borderId="18" xfId="122" applyFont="1" applyBorder="1" applyAlignment="1">
      <alignment horizontal="center"/>
    </xf>
    <xf numFmtId="0" fontId="68" fillId="0" borderId="0" xfId="0" applyFont="1" applyAlignment="1">
      <alignment horizontal="center"/>
    </xf>
    <xf numFmtId="0" fontId="68" fillId="0" borderId="11" xfId="0" applyFont="1" applyBorder="1" applyAlignment="1">
      <alignment horizontal="center"/>
    </xf>
    <xf numFmtId="0" fontId="68" fillId="0" borderId="22" xfId="0" applyFont="1" applyBorder="1" applyAlignment="1">
      <alignment horizontal="center"/>
    </xf>
    <xf numFmtId="0" fontId="68" fillId="0" borderId="12" xfId="0" applyFont="1" applyBorder="1" applyAlignment="1">
      <alignment horizontal="center"/>
    </xf>
    <xf numFmtId="0" fontId="23" fillId="0" borderId="9" xfId="113" applyFont="1" applyBorder="1" applyAlignment="1">
      <alignment horizontal="center" vertical="center" wrapText="1"/>
    </xf>
    <xf numFmtId="14" fontId="13" fillId="0" borderId="0" xfId="113" applyNumberFormat="1" applyFont="1" applyBorder="1" applyAlignment="1">
      <alignment horizontal="center"/>
    </xf>
    <xf numFmtId="9" fontId="21" fillId="0" borderId="3" xfId="113" applyNumberFormat="1" applyFont="1" applyBorder="1" applyAlignment="1">
      <alignment horizontal="center" vertical="center"/>
    </xf>
    <xf numFmtId="0" fontId="21" fillId="0" borderId="21" xfId="113" applyFont="1" applyBorder="1" applyAlignment="1">
      <alignment vertical="center" wrapText="1"/>
    </xf>
    <xf numFmtId="0" fontId="21" fillId="0" borderId="24" xfId="113" applyFont="1" applyBorder="1" applyAlignment="1">
      <alignment vertical="center" wrapText="1"/>
    </xf>
    <xf numFmtId="0" fontId="21" fillId="0" borderId="25" xfId="113" applyFont="1" applyBorder="1" applyAlignment="1">
      <alignment vertical="center" wrapText="1"/>
    </xf>
    <xf numFmtId="0" fontId="68" fillId="0" borderId="15" xfId="0" applyFont="1" applyBorder="1" applyAlignment="1">
      <alignment horizontal="center"/>
    </xf>
    <xf numFmtId="0" fontId="68" fillId="0" borderId="26" xfId="0" applyFont="1" applyBorder="1" applyAlignment="1">
      <alignment horizontal="center"/>
    </xf>
    <xf numFmtId="0" fontId="68" fillId="0" borderId="16" xfId="0" applyFont="1" applyBorder="1" applyAlignment="1">
      <alignment horizontal="center"/>
    </xf>
    <xf numFmtId="0" fontId="68" fillId="0" borderId="13" xfId="0" applyFont="1" applyBorder="1" applyAlignment="1">
      <alignment horizontal="center"/>
    </xf>
    <xf numFmtId="0" fontId="68" fillId="0" borderId="27" xfId="0" applyFont="1" applyBorder="1" applyAlignment="1">
      <alignment horizontal="center"/>
    </xf>
    <xf numFmtId="0" fontId="68" fillId="0" borderId="14" xfId="0" applyFont="1" applyBorder="1" applyAlignment="1">
      <alignment horizontal="center"/>
    </xf>
    <xf numFmtId="0" fontId="13" fillId="0" borderId="0" xfId="113" applyFont="1" applyAlignment="1">
      <alignment horizontal="center"/>
    </xf>
    <xf numFmtId="0" fontId="19" fillId="0" borderId="5" xfId="113" applyFont="1" applyBorder="1" applyAlignment="1">
      <alignment horizontal="center" vertical="center" wrapText="1"/>
    </xf>
    <xf numFmtId="0" fontId="19" fillId="0" borderId="8" xfId="113" applyFont="1" applyBorder="1" applyAlignment="1">
      <alignment horizontal="center" vertical="center" wrapText="1"/>
    </xf>
    <xf numFmtId="0" fontId="19" fillId="0" borderId="10" xfId="113" applyFont="1" applyBorder="1" applyAlignment="1">
      <alignment horizontal="center" vertical="center" wrapText="1"/>
    </xf>
    <xf numFmtId="0" fontId="20" fillId="0" borderId="5" xfId="113" applyFont="1" applyBorder="1" applyAlignment="1">
      <alignment horizontal="center" vertical="center" wrapText="1"/>
    </xf>
    <xf numFmtId="0" fontId="20" fillId="0" borderId="8" xfId="113" applyFont="1" applyBorder="1" applyAlignment="1">
      <alignment horizontal="center" vertical="center" wrapText="1"/>
    </xf>
    <xf numFmtId="0" fontId="20" fillId="0" borderId="10" xfId="113" applyFont="1" applyBorder="1" applyAlignment="1">
      <alignment horizontal="center" vertical="center" wrapText="1"/>
    </xf>
    <xf numFmtId="0" fontId="20" fillId="0" borderId="19" xfId="113" applyFont="1" applyBorder="1" applyAlignment="1">
      <alignment horizontal="center" vertical="center" wrapText="1"/>
    </xf>
    <xf numFmtId="0" fontId="20" fillId="0" borderId="17" xfId="113" applyFont="1" applyBorder="1" applyAlignment="1">
      <alignment horizontal="center" vertical="center" wrapText="1"/>
    </xf>
    <xf numFmtId="0" fontId="20" fillId="0" borderId="9" xfId="113" applyFont="1" applyBorder="1" applyAlignment="1">
      <alignment horizontal="center" vertical="center" wrapText="1"/>
    </xf>
    <xf numFmtId="0" fontId="21" fillId="0" borderId="20" xfId="113" applyFont="1" applyBorder="1" applyAlignment="1">
      <alignment vertical="center" wrapText="1"/>
    </xf>
    <xf numFmtId="0" fontId="21" fillId="0" borderId="28" xfId="113" applyFont="1" applyBorder="1" applyAlignment="1">
      <alignment vertical="center" wrapText="1"/>
    </xf>
    <xf numFmtId="0" fontId="21" fillId="0" borderId="29" xfId="113" applyFont="1" applyBorder="1" applyAlignment="1">
      <alignment vertical="center" wrapText="1"/>
    </xf>
    <xf numFmtId="0" fontId="65" fillId="6" borderId="23" xfId="113" applyFont="1" applyFill="1" applyBorder="1" applyAlignment="1">
      <alignment horizontal="center" wrapText="1"/>
    </xf>
    <xf numFmtId="0" fontId="22" fillId="0" borderId="17" xfId="132" applyBorder="1" applyAlignment="1">
      <alignment horizontal="center" vertical="center" wrapText="1"/>
    </xf>
    <xf numFmtId="0" fontId="22" fillId="0" borderId="9" xfId="132" applyBorder="1" applyAlignment="1">
      <alignment horizontal="center" vertical="center" wrapText="1"/>
    </xf>
    <xf numFmtId="0" fontId="19" fillId="0" borderId="20" xfId="113" applyFont="1" applyBorder="1" applyAlignment="1">
      <alignment horizontal="center" vertical="center" wrapText="1"/>
    </xf>
    <xf numFmtId="0" fontId="19" fillId="0" borderId="18" xfId="113" applyFont="1" applyBorder="1" applyAlignment="1">
      <alignment horizontal="center" vertical="center" wrapText="1"/>
    </xf>
    <xf numFmtId="0" fontId="19" fillId="0" borderId="21" xfId="113" applyFont="1" applyBorder="1" applyAlignment="1">
      <alignment horizontal="center" vertical="center" wrapText="1"/>
    </xf>
    <xf numFmtId="0" fontId="19" fillId="0" borderId="28" xfId="113" applyFont="1" applyBorder="1" applyAlignment="1">
      <alignment horizontal="center" vertical="center" wrapText="1"/>
    </xf>
    <xf numFmtId="0" fontId="19" fillId="0" borderId="0" xfId="113" applyFont="1" applyBorder="1" applyAlignment="1">
      <alignment horizontal="center" vertical="center" wrapText="1"/>
    </xf>
    <xf numFmtId="0" fontId="19" fillId="0" borderId="24" xfId="113" applyFont="1" applyBorder="1" applyAlignment="1">
      <alignment horizontal="center" vertical="center" wrapText="1"/>
    </xf>
    <xf numFmtId="0" fontId="19" fillId="0" borderId="29" xfId="113" applyFont="1" applyBorder="1" applyAlignment="1">
      <alignment horizontal="center" vertical="center" wrapText="1"/>
    </xf>
    <xf numFmtId="0" fontId="19" fillId="0" borderId="23" xfId="113" applyFont="1" applyBorder="1" applyAlignment="1">
      <alignment horizontal="center" vertical="center" wrapText="1"/>
    </xf>
    <xf numFmtId="0" fontId="19" fillId="0" borderId="25" xfId="113" applyFont="1" applyBorder="1" applyAlignment="1">
      <alignment horizontal="center" vertical="center" wrapText="1"/>
    </xf>
    <xf numFmtId="0" fontId="69" fillId="0" borderId="11" xfId="0" applyFont="1" applyBorder="1" applyAlignment="1">
      <alignment horizontal="center"/>
    </xf>
    <xf numFmtId="0" fontId="69" fillId="0" borderId="22" xfId="0" applyFont="1" applyBorder="1" applyAlignment="1">
      <alignment horizontal="center"/>
    </xf>
    <xf numFmtId="0" fontId="69" fillId="0" borderId="12" xfId="0" applyFont="1" applyBorder="1" applyAlignment="1">
      <alignment horizontal="center"/>
    </xf>
    <xf numFmtId="0" fontId="69" fillId="0" borderId="15" xfId="0" applyFont="1" applyBorder="1" applyAlignment="1">
      <alignment horizontal="center"/>
    </xf>
    <xf numFmtId="0" fontId="69" fillId="0" borderId="26" xfId="0" applyFont="1" applyBorder="1" applyAlignment="1">
      <alignment horizontal="center"/>
    </xf>
    <xf numFmtId="0" fontId="69" fillId="0" borderId="16" xfId="0" applyFont="1" applyBorder="1" applyAlignment="1">
      <alignment horizontal="center"/>
    </xf>
    <xf numFmtId="0" fontId="69" fillId="0" borderId="13" xfId="0" applyFont="1" applyBorder="1" applyAlignment="1">
      <alignment horizontal="center"/>
    </xf>
    <xf numFmtId="0" fontId="69" fillId="0" borderId="27" xfId="0" applyFont="1" applyBorder="1" applyAlignment="1">
      <alignment horizontal="center"/>
    </xf>
    <xf numFmtId="0" fontId="69" fillId="0" borderId="14" xfId="0" applyFont="1" applyBorder="1" applyAlignment="1">
      <alignment horizontal="center"/>
    </xf>
    <xf numFmtId="0" fontId="14" fillId="0" borderId="11" xfId="122" applyFont="1" applyBorder="1" applyAlignment="1">
      <alignment horizontal="center"/>
    </xf>
    <xf numFmtId="0" fontId="14" fillId="0" borderId="22" xfId="122" applyFont="1" applyBorder="1" applyAlignment="1">
      <alignment horizontal="center"/>
    </xf>
    <xf numFmtId="0" fontId="14" fillId="0" borderId="12" xfId="122" applyFont="1" applyBorder="1" applyAlignment="1">
      <alignment horizontal="center"/>
    </xf>
    <xf numFmtId="0" fontId="14" fillId="0" borderId="20" xfId="122" applyFont="1" applyBorder="1" applyAlignment="1">
      <alignment horizontal="center"/>
    </xf>
    <xf numFmtId="0" fontId="14" fillId="0" borderId="18" xfId="122" applyFont="1" applyBorder="1" applyAlignment="1">
      <alignment horizontal="center"/>
    </xf>
    <xf numFmtId="0" fontId="14" fillId="0" borderId="21" xfId="122" applyFont="1" applyBorder="1" applyAlignment="1">
      <alignment horizontal="center"/>
    </xf>
    <xf numFmtId="0" fontId="79" fillId="0" borderId="3" xfId="122" applyFont="1" applyFill="1" applyBorder="1" applyAlignment="1">
      <alignment horizontal="center" vertical="center" wrapText="1"/>
    </xf>
    <xf numFmtId="0" fontId="79" fillId="0" borderId="3" xfId="122" applyFont="1" applyFill="1" applyBorder="1" applyAlignment="1">
      <alignment horizontal="center" vertical="center"/>
    </xf>
    <xf numFmtId="0" fontId="79" fillId="0" borderId="3" xfId="122" applyFont="1" applyFill="1" applyBorder="1" applyAlignment="1">
      <alignment horizontal="center"/>
    </xf>
    <xf numFmtId="0" fontId="79" fillId="0" borderId="20" xfId="122" applyFont="1" applyFill="1" applyBorder="1" applyAlignment="1">
      <alignment horizontal="center" vertical="center" wrapText="1"/>
    </xf>
    <xf numFmtId="0" fontId="79" fillId="0" borderId="18" xfId="122" applyFont="1" applyFill="1" applyBorder="1" applyAlignment="1">
      <alignment horizontal="center" vertical="center" wrapText="1"/>
    </xf>
    <xf numFmtId="0" fontId="79" fillId="0" borderId="21" xfId="122" applyFont="1" applyFill="1" applyBorder="1" applyAlignment="1">
      <alignment horizontal="center" vertical="center" wrapText="1"/>
    </xf>
    <xf numFmtId="0" fontId="79" fillId="0" borderId="29" xfId="122" applyFont="1" applyFill="1" applyBorder="1" applyAlignment="1">
      <alignment horizontal="center" vertical="center" wrapText="1"/>
    </xf>
    <xf numFmtId="0" fontId="79" fillId="0" borderId="23" xfId="122" applyFont="1" applyFill="1" applyBorder="1" applyAlignment="1">
      <alignment horizontal="center" vertical="center" wrapText="1"/>
    </xf>
    <xf numFmtId="0" fontId="79" fillId="0" borderId="25" xfId="122" applyFont="1" applyFill="1" applyBorder="1" applyAlignment="1">
      <alignment horizontal="center" vertical="center" wrapText="1"/>
    </xf>
    <xf numFmtId="0" fontId="79" fillId="0" borderId="30" xfId="122" applyFont="1" applyFill="1" applyBorder="1" applyAlignment="1">
      <alignment horizontal="left" vertical="center"/>
    </xf>
    <xf numFmtId="0" fontId="79" fillId="0" borderId="31" xfId="122" applyFont="1" applyFill="1" applyBorder="1" applyAlignment="1">
      <alignment horizontal="left" vertical="center"/>
    </xf>
    <xf numFmtId="0" fontId="13" fillId="0" borderId="0" xfId="0" applyFont="1" applyFill="1" applyAlignment="1">
      <alignment horizontal="center"/>
    </xf>
    <xf numFmtId="0" fontId="80" fillId="0" borderId="0" xfId="0" applyFont="1" applyFill="1" applyBorder="1" applyAlignment="1">
      <alignment horizontal="center"/>
    </xf>
    <xf numFmtId="0" fontId="81" fillId="0" borderId="0" xfId="0" applyFont="1" applyFill="1" applyAlignment="1">
      <alignment horizontal="left"/>
    </xf>
    <xf numFmtId="0" fontId="79" fillId="0" borderId="0" xfId="0" applyFont="1" applyFill="1" applyAlignment="1">
      <alignment horizontal="center"/>
    </xf>
    <xf numFmtId="0" fontId="105" fillId="0" borderId="0" xfId="0" applyFont="1" applyFill="1" applyAlignment="1">
      <alignment horizontal="center"/>
    </xf>
  </cellXfs>
  <cellStyles count="1103">
    <cellStyle name="??" xfId="1"/>
    <cellStyle name="?? [0.00]_PRODUCT DETAIL Q1" xfId="2"/>
    <cellStyle name="?? [0]" xfId="3"/>
    <cellStyle name="?? [0] 2" xfId="828"/>
    <cellStyle name="?? 2" xfId="827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8"/>
    <cellStyle name="1_Sheet2" xfId="357"/>
    <cellStyle name="2" xfId="11"/>
    <cellStyle name="2_CMU-PM" xfId="189"/>
    <cellStyle name="2_Sheet2" xfId="358"/>
    <cellStyle name="20% - Accent1" xfId="12" builtinId="30" customBuiltin="1"/>
    <cellStyle name="20% - Accent1 2" xfId="191"/>
    <cellStyle name="20% - Accent1 2 2" xfId="360"/>
    <cellStyle name="20% - Accent1 3" xfId="348"/>
    <cellStyle name="20% - Accent1 4" xfId="190"/>
    <cellStyle name="20% - Accent1 5" xfId="359"/>
    <cellStyle name="20% - Accent1 6" xfId="552"/>
    <cellStyle name="20% - Accent2" xfId="13" builtinId="34" customBuiltin="1"/>
    <cellStyle name="20% - Accent2 2" xfId="193"/>
    <cellStyle name="20% - Accent2 2 2" xfId="362"/>
    <cellStyle name="20% - Accent2 3" xfId="347"/>
    <cellStyle name="20% - Accent2 4" xfId="192"/>
    <cellStyle name="20% - Accent2 5" xfId="361"/>
    <cellStyle name="20% - Accent2 6" xfId="553"/>
    <cellStyle name="20% - Accent3" xfId="14" builtinId="38" customBuiltin="1"/>
    <cellStyle name="20% - Accent3 2" xfId="195"/>
    <cellStyle name="20% - Accent3 2 2" xfId="364"/>
    <cellStyle name="20% - Accent3 3" xfId="346"/>
    <cellStyle name="20% - Accent3 4" xfId="194"/>
    <cellStyle name="20% - Accent3 5" xfId="363"/>
    <cellStyle name="20% - Accent3 6" xfId="554"/>
    <cellStyle name="20% - Accent4" xfId="15" builtinId="42" customBuiltin="1"/>
    <cellStyle name="20% - Accent4 2" xfId="197"/>
    <cellStyle name="20% - Accent4 2 2" xfId="366"/>
    <cellStyle name="20% - Accent4 3" xfId="345"/>
    <cellStyle name="20% - Accent4 4" xfId="196"/>
    <cellStyle name="20% - Accent4 5" xfId="365"/>
    <cellStyle name="20% - Accent4 6" xfId="555"/>
    <cellStyle name="20% - Accent5" xfId="16" builtinId="46" customBuiltin="1"/>
    <cellStyle name="20% - Accent5 2" xfId="199"/>
    <cellStyle name="20% - Accent5 2 2" xfId="367"/>
    <cellStyle name="20% - Accent5 3" xfId="344"/>
    <cellStyle name="20% - Accent5 4" xfId="198"/>
    <cellStyle name="20% - Accent5 5" xfId="556"/>
    <cellStyle name="20% - Accent6" xfId="17" builtinId="50" customBuiltin="1"/>
    <cellStyle name="20% - Accent6 2" xfId="201"/>
    <cellStyle name="20% - Accent6 2 2" xfId="368"/>
    <cellStyle name="20% - Accent6 3" xfId="343"/>
    <cellStyle name="20% - Accent6 4" xfId="200"/>
    <cellStyle name="20% - Accent6 5" xfId="557"/>
    <cellStyle name="3" xfId="18"/>
    <cellStyle name="3_CMU-PM" xfId="202"/>
    <cellStyle name="3_Sheet2" xfId="369"/>
    <cellStyle name="³f¹ô[0]_ÿÿÿÿÿÿ" xfId="19"/>
    <cellStyle name="³f¹ô_ÿÿÿÿÿÿ" xfId="20"/>
    <cellStyle name="4" xfId="21"/>
    <cellStyle name="4_Sheet2" xfId="370"/>
    <cellStyle name="40% - Accent1" xfId="22" builtinId="31" customBuiltin="1"/>
    <cellStyle name="40% - Accent1 2" xfId="204"/>
    <cellStyle name="40% - Accent1 2 2" xfId="372"/>
    <cellStyle name="40% - Accent1 3" xfId="342"/>
    <cellStyle name="40% - Accent1 4" xfId="203"/>
    <cellStyle name="40% - Accent1 5" xfId="371"/>
    <cellStyle name="40% - Accent1 6" xfId="558"/>
    <cellStyle name="40% - Accent2" xfId="23" builtinId="35" customBuiltin="1"/>
    <cellStyle name="40% - Accent2 2" xfId="206"/>
    <cellStyle name="40% - Accent2 2 2" xfId="373"/>
    <cellStyle name="40% - Accent2 3" xfId="341"/>
    <cellStyle name="40% - Accent2 4" xfId="205"/>
    <cellStyle name="40% - Accent2 5" xfId="559"/>
    <cellStyle name="40% - Accent3" xfId="24" builtinId="39" customBuiltin="1"/>
    <cellStyle name="40% - Accent3 2" xfId="208"/>
    <cellStyle name="40% - Accent3 2 2" xfId="375"/>
    <cellStyle name="40% - Accent3 3" xfId="340"/>
    <cellStyle name="40% - Accent3 4" xfId="207"/>
    <cellStyle name="40% - Accent3 5" xfId="374"/>
    <cellStyle name="40% - Accent3 6" xfId="560"/>
    <cellStyle name="40% - Accent4" xfId="25" builtinId="43" customBuiltin="1"/>
    <cellStyle name="40% - Accent4 2" xfId="210"/>
    <cellStyle name="40% - Accent4 2 2" xfId="377"/>
    <cellStyle name="40% - Accent4 3" xfId="339"/>
    <cellStyle name="40% - Accent4 4" xfId="209"/>
    <cellStyle name="40% - Accent4 5" xfId="376"/>
    <cellStyle name="40% - Accent4 6" xfId="561"/>
    <cellStyle name="40% - Accent5" xfId="26" builtinId="47" customBuiltin="1"/>
    <cellStyle name="40% - Accent5 2" xfId="212"/>
    <cellStyle name="40% - Accent5 2 2" xfId="378"/>
    <cellStyle name="40% - Accent5 3" xfId="338"/>
    <cellStyle name="40% - Accent5 4" xfId="211"/>
    <cellStyle name="40% - Accent5 5" xfId="562"/>
    <cellStyle name="40% - Accent6" xfId="27" builtinId="51" customBuiltin="1"/>
    <cellStyle name="40% - Accent6 2" xfId="214"/>
    <cellStyle name="40% - Accent6 2 2" xfId="380"/>
    <cellStyle name="40% - Accent6 3" xfId="337"/>
    <cellStyle name="40% - Accent6 4" xfId="213"/>
    <cellStyle name="40% - Accent6 5" xfId="379"/>
    <cellStyle name="40% - Accent6 6" xfId="563"/>
    <cellStyle name="60% - Accent1" xfId="28" builtinId="32" customBuiltin="1"/>
    <cellStyle name="60% - Accent1 2" xfId="216"/>
    <cellStyle name="60% - Accent1 2 2" xfId="382"/>
    <cellStyle name="60% - Accent1 3" xfId="336"/>
    <cellStyle name="60% - Accent1 4" xfId="215"/>
    <cellStyle name="60% - Accent1 5" xfId="381"/>
    <cellStyle name="60% - Accent1 6" xfId="564"/>
    <cellStyle name="60% - Accent2" xfId="29" builtinId="36" customBuiltin="1"/>
    <cellStyle name="60% - Accent2 2" xfId="218"/>
    <cellStyle name="60% - Accent2 2 2" xfId="383"/>
    <cellStyle name="60% - Accent2 3" xfId="335"/>
    <cellStyle name="60% - Accent2 4" xfId="217"/>
    <cellStyle name="60% - Accent2 5" xfId="565"/>
    <cellStyle name="60% - Accent3" xfId="30" builtinId="40" customBuiltin="1"/>
    <cellStyle name="60% - Accent3 2" xfId="220"/>
    <cellStyle name="60% - Accent3 2 2" xfId="385"/>
    <cellStyle name="60% - Accent3 3" xfId="334"/>
    <cellStyle name="60% - Accent3 4" xfId="219"/>
    <cellStyle name="60% - Accent3 5" xfId="384"/>
    <cellStyle name="60% - Accent3 6" xfId="566"/>
    <cellStyle name="60% - Accent4" xfId="31" builtinId="44" customBuiltin="1"/>
    <cellStyle name="60% - Accent4 2" xfId="222"/>
    <cellStyle name="60% - Accent4 2 2" xfId="387"/>
    <cellStyle name="60% - Accent4 3" xfId="333"/>
    <cellStyle name="60% - Accent4 4" xfId="221"/>
    <cellStyle name="60% - Accent4 5" xfId="386"/>
    <cellStyle name="60% - Accent4 6" xfId="567"/>
    <cellStyle name="60% - Accent5" xfId="32" builtinId="48" customBuiltin="1"/>
    <cellStyle name="60% - Accent5 2" xfId="224"/>
    <cellStyle name="60% - Accent5 2 2" xfId="388"/>
    <cellStyle name="60% - Accent5 3" xfId="332"/>
    <cellStyle name="60% - Accent5 4" xfId="223"/>
    <cellStyle name="60% - Accent5 5" xfId="568"/>
    <cellStyle name="60% - Accent6" xfId="33" builtinId="52" customBuiltin="1"/>
    <cellStyle name="60% - Accent6 2" xfId="226"/>
    <cellStyle name="60% - Accent6 2 2" xfId="390"/>
    <cellStyle name="60% - Accent6 3" xfId="331"/>
    <cellStyle name="60% - Accent6 4" xfId="225"/>
    <cellStyle name="60% - Accent6 5" xfId="389"/>
    <cellStyle name="60% - Accent6 6" xfId="569"/>
    <cellStyle name="Accent1" xfId="34" builtinId="29" customBuiltin="1"/>
    <cellStyle name="Accent1 2" xfId="228"/>
    <cellStyle name="Accent1 2 2" xfId="392"/>
    <cellStyle name="Accent1 3" xfId="330"/>
    <cellStyle name="Accent1 4" xfId="227"/>
    <cellStyle name="Accent1 5" xfId="391"/>
    <cellStyle name="Accent1 6" xfId="570"/>
    <cellStyle name="Accent2" xfId="35" builtinId="33" customBuiltin="1"/>
    <cellStyle name="Accent2 2" xfId="230"/>
    <cellStyle name="Accent2 2 2" xfId="393"/>
    <cellStyle name="Accent2 3" xfId="329"/>
    <cellStyle name="Accent2 4" xfId="229"/>
    <cellStyle name="Accent2 5" xfId="571"/>
    <cellStyle name="Accent3" xfId="36" builtinId="37" customBuiltin="1"/>
    <cellStyle name="Accent3 2" xfId="232"/>
    <cellStyle name="Accent3 2 2" xfId="394"/>
    <cellStyle name="Accent3 3" xfId="328"/>
    <cellStyle name="Accent3 4" xfId="231"/>
    <cellStyle name="Accent3 5" xfId="572"/>
    <cellStyle name="Accent4" xfId="37" builtinId="41" customBuiltin="1"/>
    <cellStyle name="Accent4 2" xfId="234"/>
    <cellStyle name="Accent4 2 2" xfId="396"/>
    <cellStyle name="Accent4 3" xfId="327"/>
    <cellStyle name="Accent4 4" xfId="233"/>
    <cellStyle name="Accent4 5" xfId="395"/>
    <cellStyle name="Accent4 6" xfId="573"/>
    <cellStyle name="Accent5" xfId="38" builtinId="45" customBuiltin="1"/>
    <cellStyle name="Accent5 2" xfId="236"/>
    <cellStyle name="Accent5 2 2" xfId="397"/>
    <cellStyle name="Accent5 3" xfId="326"/>
    <cellStyle name="Accent5 4" xfId="235"/>
    <cellStyle name="Accent5 5" xfId="574"/>
    <cellStyle name="Accent6" xfId="39" builtinId="49" customBuiltin="1"/>
    <cellStyle name="Accent6 2" xfId="238"/>
    <cellStyle name="Accent6 2 2" xfId="398"/>
    <cellStyle name="Accent6 3" xfId="325"/>
    <cellStyle name="Accent6 4" xfId="237"/>
    <cellStyle name="Accent6 5" xfId="575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240"/>
    <cellStyle name="Bad 2 2" xfId="399"/>
    <cellStyle name="Bad 3" xfId="324"/>
    <cellStyle name="Bad 4" xfId="239"/>
    <cellStyle name="Bad 5" xfId="576"/>
    <cellStyle name="blank" xfId="53"/>
    <cellStyle name="blank 2" xfId="829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23"/>
    <cellStyle name="Calc Currency (0) 2 2 2" xfId="858"/>
    <cellStyle name="Calc Currency (0) 2 3" xfId="400"/>
    <cellStyle name="Calc Currency (0) 3" xfId="401"/>
    <cellStyle name="Calc Currency (0) 3 2" xfId="830"/>
    <cellStyle name="Calc Currency (0) 4" xfId="577"/>
    <cellStyle name="Calc Currency (0) 5" xfId="614"/>
    <cellStyle name="Calc Currency (0)_CH12-KHMT" xfId="526"/>
    <cellStyle name="Calc Percent (0)" xfId="61"/>
    <cellStyle name="Calc Percent (0) 2" xfId="831"/>
    <cellStyle name="Calc Percent (1)" xfId="62"/>
    <cellStyle name="Calc Percent (1) 2" xfId="832"/>
    <cellStyle name="Calculation" xfId="63" builtinId="22" customBuiltin="1"/>
    <cellStyle name="Calculation 2" xfId="242"/>
    <cellStyle name="Calculation 2 2" xfId="403"/>
    <cellStyle name="Calculation 3" xfId="322"/>
    <cellStyle name="Calculation 4" xfId="241"/>
    <cellStyle name="Calculation 5" xfId="402"/>
    <cellStyle name="Calculation 6" xfId="578"/>
    <cellStyle name="category" xfId="64"/>
    <cellStyle name="Comma 2" xfId="66"/>
    <cellStyle name="Comma 2 2" xfId="245"/>
    <cellStyle name="Comma 2 3" xfId="635"/>
    <cellStyle name="Comma 3" xfId="67"/>
    <cellStyle name="Comma 3 2" xfId="407"/>
    <cellStyle name="Comma 3 2 2" xfId="833"/>
    <cellStyle name="Comma 4" xfId="68"/>
    <cellStyle name="Comma 4 2" xfId="321"/>
    <cellStyle name="Comma 4 2 2" xfId="878"/>
    <cellStyle name="Comma 5" xfId="406"/>
    <cellStyle name="comma zerodec" xfId="69"/>
    <cellStyle name="Comma0" xfId="70"/>
    <cellStyle name="Comma0 2" xfId="408"/>
    <cellStyle name="Comma0 2 2" xfId="834"/>
    <cellStyle name="Comma0 3" xfId="409"/>
    <cellStyle name="Comma0_Sheet2" xfId="410"/>
    <cellStyle name="Currency0" xfId="71"/>
    <cellStyle name="Currency0 2" xfId="411"/>
    <cellStyle name="Currency0 2 2" xfId="835"/>
    <cellStyle name="Currency0 3" xfId="412"/>
    <cellStyle name="Currency0_KẾ TOÁN" xfId="527"/>
    <cellStyle name="Currency1" xfId="72"/>
    <cellStyle name="Check Cell" xfId="65" builtinId="23" customBuiltin="1"/>
    <cellStyle name="Check Cell 2" xfId="244"/>
    <cellStyle name="Check Cell 2 2" xfId="405"/>
    <cellStyle name="Check Cell 3" xfId="320"/>
    <cellStyle name="Check Cell 4" xfId="243"/>
    <cellStyle name="Check Cell 5" xfId="404"/>
    <cellStyle name="Check Cell 6" xfId="579"/>
    <cellStyle name="Date" xfId="73"/>
    <cellStyle name="Date 2" xfId="413"/>
    <cellStyle name="Date 2 2" xfId="836"/>
    <cellStyle name="Date 3" xfId="414"/>
    <cellStyle name="Date_Sheet2" xfId="415"/>
    <cellStyle name="Dezimal [0]_Compiling Utility Macros" xfId="528"/>
    <cellStyle name="Dezimal_Compiling Utility Macros" xfId="529"/>
    <cellStyle name="Dollar (zero dec)" xfId="74"/>
    <cellStyle name="DuToanBXD" xfId="530"/>
    <cellStyle name="Enter Currency (0)" xfId="75"/>
    <cellStyle name="Enter Currency (0) 2" xfId="76"/>
    <cellStyle name="Enter Currency (0) 2 2" xfId="317"/>
    <cellStyle name="Enter Currency (0) 2 2 2" xfId="859"/>
    <cellStyle name="Enter Currency (0) 2 3" xfId="416"/>
    <cellStyle name="Enter Currency (0) 3" xfId="417"/>
    <cellStyle name="Enter Currency (0) 3 2" xfId="837"/>
    <cellStyle name="Enter Currency (0) 4" xfId="580"/>
    <cellStyle name="Enter Currency (0) 5" xfId="615"/>
    <cellStyle name="Enter Currency (0)_CH12-KHMT" xfId="531"/>
    <cellStyle name="Excel Built-in Normal" xfId="246"/>
    <cellStyle name="Explanatory Text" xfId="77" builtinId="53" customBuiltin="1"/>
    <cellStyle name="Explanatory Text 2" xfId="248"/>
    <cellStyle name="Explanatory Text 2 2" xfId="419"/>
    <cellStyle name="Explanatory Text 3" xfId="319"/>
    <cellStyle name="Explanatory Text 4" xfId="247"/>
    <cellStyle name="Explanatory Text 5" xfId="418"/>
    <cellStyle name="Explanatory Text 6" xfId="581"/>
    <cellStyle name="Fixed" xfId="78"/>
    <cellStyle name="Fixed 2" xfId="420"/>
    <cellStyle name="Fixed 2 2" xfId="838"/>
    <cellStyle name="Fixed 3" xfId="421"/>
    <cellStyle name="Fixed_Sheet2" xfId="422"/>
    <cellStyle name="Good" xfId="79" builtinId="26" customBuiltin="1"/>
    <cellStyle name="Good 2" xfId="250"/>
    <cellStyle name="Good 2 2" xfId="423"/>
    <cellStyle name="Good 3" xfId="318"/>
    <cellStyle name="Good 4" xfId="249"/>
    <cellStyle name="Good 5" xfId="582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425"/>
    <cellStyle name="Heading 1 3" xfId="316"/>
    <cellStyle name="Heading 1 4" xfId="251"/>
    <cellStyle name="Heading 1 5" xfId="424"/>
    <cellStyle name="Heading 2" xfId="87" builtinId="17" customBuiltin="1"/>
    <cellStyle name="Heading 2 2" xfId="88"/>
    <cellStyle name="Heading 2 2 2" xfId="427"/>
    <cellStyle name="Heading 2 3" xfId="315"/>
    <cellStyle name="Heading 2 4" xfId="252"/>
    <cellStyle name="Heading 2 5" xfId="426"/>
    <cellStyle name="Heading 3" xfId="89" builtinId="18" customBuiltin="1"/>
    <cellStyle name="Heading 3 2" xfId="254"/>
    <cellStyle name="Heading 3 2 2" xfId="429"/>
    <cellStyle name="Heading 3 2 3" xfId="584"/>
    <cellStyle name="Heading 3 3" xfId="314"/>
    <cellStyle name="Heading 3 4" xfId="253"/>
    <cellStyle name="Heading 3 5" xfId="428"/>
    <cellStyle name="Heading 3 6" xfId="583"/>
    <cellStyle name="Heading 4" xfId="90" builtinId="19" customBuiltin="1"/>
    <cellStyle name="Heading 4 2" xfId="256"/>
    <cellStyle name="Heading 4 2 2" xfId="431"/>
    <cellStyle name="Heading 4 3" xfId="313"/>
    <cellStyle name="Heading 4 4" xfId="255"/>
    <cellStyle name="Heading 4 5" xfId="430"/>
    <cellStyle name="Heading 4 6" xfId="585"/>
    <cellStyle name="HEADING1" xfId="91"/>
    <cellStyle name="HEADING1 1" xfId="257"/>
    <cellStyle name="HEADING1 2" xfId="92"/>
    <cellStyle name="HEADING1 2 2" xfId="312"/>
    <cellStyle name="HEADING1 3" xfId="432"/>
    <cellStyle name="HEADING1 4" xfId="586"/>
    <cellStyle name="HEADING1 5" xfId="616"/>
    <cellStyle name="HEADING1_19AHD" xfId="258"/>
    <cellStyle name="HEADING2" xfId="93"/>
    <cellStyle name="HEADING2 2" xfId="94"/>
    <cellStyle name="HEADING2 2 2" xfId="311"/>
    <cellStyle name="HEADING2 3" xfId="433"/>
    <cellStyle name="HEADING2 4" xfId="587"/>
    <cellStyle name="HEADING2 5" xfId="617"/>
    <cellStyle name="HEADING2_CĐX" xfId="434"/>
    <cellStyle name="Hyperlink 2" xfId="259"/>
    <cellStyle name="Hyperlink 2 2" xfId="521"/>
    <cellStyle name="Hyperlink 2 3" xfId="588"/>
    <cellStyle name="Input" xfId="95" builtinId="20" customBuiltin="1"/>
    <cellStyle name="Input [yellow]" xfId="96"/>
    <cellStyle name="Input [yellow] 2" xfId="97"/>
    <cellStyle name="Input 10" xfId="589"/>
    <cellStyle name="Input 11" xfId="618"/>
    <cellStyle name="Input 2" xfId="98"/>
    <cellStyle name="Input 2 2" xfId="436"/>
    <cellStyle name="Input 3" xfId="310"/>
    <cellStyle name="Input 4" xfId="260"/>
    <cellStyle name="Input 5" xfId="353"/>
    <cellStyle name="Input 6" xfId="355"/>
    <cellStyle name="Input 7" xfId="435"/>
    <cellStyle name="Input 8" xfId="522"/>
    <cellStyle name="Input 9" xfId="532"/>
    <cellStyle name="Link Currency (0)" xfId="99"/>
    <cellStyle name="Link Currency (0) 2" xfId="100"/>
    <cellStyle name="Link Currency (0) 2 2" xfId="309"/>
    <cellStyle name="Link Currency (0) 2 2 2" xfId="860"/>
    <cellStyle name="Link Currency (0) 2 3" xfId="437"/>
    <cellStyle name="Link Currency (0) 3" xfId="438"/>
    <cellStyle name="Link Currency (0) 3 2" xfId="839"/>
    <cellStyle name="Link Currency (0) 4" xfId="590"/>
    <cellStyle name="Link Currency (0) 5" xfId="619"/>
    <cellStyle name="Link Currency (0)_CH12-KHMT" xfId="533"/>
    <cellStyle name="Linked Cell" xfId="101" builtinId="24" customBuiltin="1"/>
    <cellStyle name="Linked Cell 2" xfId="262"/>
    <cellStyle name="Linked Cell 2 2" xfId="439"/>
    <cellStyle name="Linked Cell 3" xfId="308"/>
    <cellStyle name="Linked Cell 4" xfId="261"/>
    <cellStyle name="Linked Cell 5" xfId="591"/>
    <cellStyle name="Milliers [0]_AR1194" xfId="102"/>
    <cellStyle name="Milliers_AR1194" xfId="103"/>
    <cellStyle name="Model" xfId="104"/>
    <cellStyle name="moi" xfId="105"/>
    <cellStyle name="moi 2" xfId="840"/>
    <cellStyle name="Monétaire [0]_AR1194" xfId="106"/>
    <cellStyle name="Monétaire_AR1194" xfId="107"/>
    <cellStyle name="n" xfId="108"/>
    <cellStyle name="n_CMU-PM" xfId="263"/>
    <cellStyle name="n_CMU-PM 2" xfId="841"/>
    <cellStyle name="n_Sheet2" xfId="440"/>
    <cellStyle name="Neutral" xfId="109" builtinId="28" customBuiltin="1"/>
    <cellStyle name="Neutral 2" xfId="265"/>
    <cellStyle name="Neutral 2 2" xfId="442"/>
    <cellStyle name="Neutral 3" xfId="307"/>
    <cellStyle name="Neutral 4" xfId="264"/>
    <cellStyle name="Neutral 5" xfId="441"/>
    <cellStyle name="Neutral 6" xfId="592"/>
    <cellStyle name="New Times Roman" xfId="110"/>
    <cellStyle name="New Times Roman 2" xfId="306"/>
    <cellStyle name="New Times Roman 2 2" xfId="443"/>
    <cellStyle name="New Times Roman 3" xfId="444"/>
    <cellStyle name="New Times Roman 4" xfId="593"/>
    <cellStyle name="New Times Roman 5" xfId="620"/>
    <cellStyle name="New Times Roman_CĐX" xfId="445"/>
    <cellStyle name="no dec" xfId="111"/>
    <cellStyle name="no dec 2" xfId="305"/>
    <cellStyle name="no dec 3" xfId="594"/>
    <cellStyle name="no dec 4" xfId="621"/>
    <cellStyle name="Normal" xfId="0" builtinId="0"/>
    <cellStyle name="Normal - Style1" xfId="112"/>
    <cellStyle name="Normal - Style1 2" xfId="304"/>
    <cellStyle name="Normal - Style1 2 2" xfId="447"/>
    <cellStyle name="Normal - Style1 3" xfId="446"/>
    <cellStyle name="Normal - Style1 4" xfId="595"/>
    <cellStyle name="Normal - Style1 5" xfId="622"/>
    <cellStyle name="Normal - Style1_CHÍNH" xfId="448"/>
    <cellStyle name="Normal 10" xfId="184"/>
    <cellStyle name="Normal 10 2" xfId="450"/>
    <cellStyle name="Normal 10 2 2" xfId="882"/>
    <cellStyle name="Normal 10 2 3" xfId="693"/>
    <cellStyle name="Normal 10 3" xfId="449"/>
    <cellStyle name="Normal 10 3 2" xfId="842"/>
    <cellStyle name="Normal 10 4" xfId="640"/>
    <cellStyle name="Normal 104" xfId="1079"/>
    <cellStyle name="Normal 11" xfId="185"/>
    <cellStyle name="Normal 11 2" xfId="451"/>
    <cellStyle name="Normal 11 2 2" xfId="879"/>
    <cellStyle name="Normal 11 2 3" xfId="689"/>
    <cellStyle name="Normal 11 3" xfId="978"/>
    <cellStyle name="Normal 11 4" xfId="658"/>
    <cellStyle name="Normal 12" xfId="266"/>
    <cellStyle name="Normal 12 2" xfId="452"/>
    <cellStyle name="Normal 12 3" xfId="1085"/>
    <cellStyle name="Normal 13" xfId="267"/>
    <cellStyle name="Normal 13 2" xfId="453"/>
    <cellStyle name="Normal 13 3" xfId="1086"/>
    <cellStyle name="Normal 14" xfId="303"/>
    <cellStyle name="Normal 14 2" xfId="455"/>
    <cellStyle name="Normal 14 2 2" xfId="880"/>
    <cellStyle name="Normal 14 2 3" xfId="690"/>
    <cellStyle name="Normal 14 3" xfId="456"/>
    <cellStyle name="Normal 14 3 2" xfId="979"/>
    <cellStyle name="Normal 14 4" xfId="454"/>
    <cellStyle name="Normal 14 5" xfId="659"/>
    <cellStyle name="Normal 15" xfId="186"/>
    <cellStyle name="Normal 15 2" xfId="457"/>
    <cellStyle name="Normal 15 2 2" xfId="881"/>
    <cellStyle name="Normal 15 2 3" xfId="691"/>
    <cellStyle name="Normal 15 3" xfId="980"/>
    <cellStyle name="Normal 15 4" xfId="660"/>
    <cellStyle name="Normal 16" xfId="187"/>
    <cellStyle name="Normal 16 2" xfId="694"/>
    <cellStyle name="Normal 16 2 2" xfId="883"/>
    <cellStyle name="Normal 16 3" xfId="981"/>
    <cellStyle name="Normal 16 4" xfId="661"/>
    <cellStyle name="Normal 17" xfId="297"/>
    <cellStyle name="Normal 17 2" xfId="458"/>
    <cellStyle name="Normal 17 2 2" xfId="982"/>
    <cellStyle name="Normal 17 3" xfId="662"/>
    <cellStyle name="Normal 17 4" xfId="1087"/>
    <cellStyle name="Normal 18" xfId="354"/>
    <cellStyle name="Normal 18 2" xfId="983"/>
    <cellStyle name="Normal 18 3" xfId="663"/>
    <cellStyle name="Normal 19" xfId="356"/>
    <cellStyle name="Normal 19 2" xfId="984"/>
    <cellStyle name="Normal 19 3" xfId="664"/>
    <cellStyle name="Normal 19 4" xfId="1088"/>
    <cellStyle name="Normal 2" xfId="113"/>
    <cellStyle name="Normal 2 10" xfId="610"/>
    <cellStyle name="Normal 2 11" xfId="114"/>
    <cellStyle name="Normal 2 11 2" xfId="843"/>
    <cellStyle name="Normal 2 12" xfId="702"/>
    <cellStyle name="Normal 2 12 2" xfId="888"/>
    <cellStyle name="Normal 2 13" xfId="1096"/>
    <cellStyle name="Normal 2 14" xfId="1098"/>
    <cellStyle name="Normal 2 2" xfId="115"/>
    <cellStyle name="Normal 2 2 2" xfId="116"/>
    <cellStyle name="Normal 2 2 2 2" xfId="117"/>
    <cellStyle name="Normal 2 2 2 2 2" xfId="461"/>
    <cellStyle name="Normal 2 2 2 2 2 2" xfId="844"/>
    <cellStyle name="Normal 2 2 2 2 3" xfId="460"/>
    <cellStyle name="Normal 2 2 2 2 4" xfId="643"/>
    <cellStyle name="Normal 2 2 2 3" xfId="118"/>
    <cellStyle name="Normal 2 2 2 3 2" xfId="644"/>
    <cellStyle name="Normal 2 2 2 4" xfId="119"/>
    <cellStyle name="Normal 2 2 2 4 2" xfId="861"/>
    <cellStyle name="Normal 2 2 2 5" xfId="642"/>
    <cellStyle name="Normal 2 2 2_KẾ TOÁN" xfId="535"/>
    <cellStyle name="Normal 2 2 3" xfId="120"/>
    <cellStyle name="Normal 2 2 3 2" xfId="302"/>
    <cellStyle name="Normal 2 2 3 2 2" xfId="463"/>
    <cellStyle name="Normal 2 2 3 2 2 2" xfId="757"/>
    <cellStyle name="Normal 2 2 3 2 2 2 2" xfId="991"/>
    <cellStyle name="Normal 2 2 3 2 2 3" xfId="756"/>
    <cellStyle name="Normal 2 2 3 2 2 3 2" xfId="990"/>
    <cellStyle name="Normal 2 2 3 2 2 4" xfId="950"/>
    <cellStyle name="Normal 2 2 3 2 2 5" xfId="746"/>
    <cellStyle name="Normal 2 2 3 2 3" xfId="597"/>
    <cellStyle name="Normal 2 2 3 2 3 2" xfId="992"/>
    <cellStyle name="Normal 2 2 3 2 3 3" xfId="758"/>
    <cellStyle name="Normal 2 2 3 2 4" xfId="624"/>
    <cellStyle name="Normal 2 2 3 2 4 2" xfId="989"/>
    <cellStyle name="Normal 2 2 3 2 4 3" xfId="755"/>
    <cellStyle name="Normal 2 2 3 2 5" xfId="934"/>
    <cellStyle name="Normal 2 2 3 2 6" xfId="710"/>
    <cellStyle name="Normal 2 2 3 3" xfId="462"/>
    <cellStyle name="Normal 2 2 3 4" xfId="596"/>
    <cellStyle name="Normal 2 2 3 5" xfId="623"/>
    <cellStyle name="Normal 2 2 3 6" xfId="645"/>
    <cellStyle name="Normal 2 2 4" xfId="121"/>
    <cellStyle name="Normal 2 2 4 2" xfId="268"/>
    <cellStyle name="Normal 2 2 4_Danh sach thi av cao cap 1 ( noi ) lop k15i ( i1 den i 8 )" xfId="122"/>
    <cellStyle name="Normal 2 2 5" xfId="269"/>
    <cellStyle name="Normal 2 2 6" xfId="641"/>
    <cellStyle name="Normal 2 2_CH12-KHMT" xfId="536"/>
    <cellStyle name="Normal 2 3" xfId="123"/>
    <cellStyle name="Normal 2 3 2" xfId="270"/>
    <cellStyle name="Normal 2 3 2 2" xfId="466"/>
    <cellStyle name="Normal 2 3 2 3" xfId="465"/>
    <cellStyle name="Normal 2 3 2 4" xfId="598"/>
    <cellStyle name="Normal 2 3 2 5" xfId="625"/>
    <cellStyle name="Normal 2 3 3" xfId="467"/>
    <cellStyle name="Normal 2 3 3 2" xfId="599"/>
    <cellStyle name="Normal 2 3 3 3" xfId="626"/>
    <cellStyle name="Normal 2 3 4" xfId="464"/>
    <cellStyle name="Normal 2 3 5" xfId="611"/>
    <cellStyle name="Normal 2 3_AVDL" xfId="468"/>
    <cellStyle name="Normal 2 4" xfId="124"/>
    <cellStyle name="Normal 2 4 2" xfId="271"/>
    <cellStyle name="Normal 2 4 3" xfId="469"/>
    <cellStyle name="Normal 2 5" xfId="125"/>
    <cellStyle name="Normal 2 5 2" xfId="471"/>
    <cellStyle name="Normal 2 5 3" xfId="470"/>
    <cellStyle name="Normal 2 6" xfId="126"/>
    <cellStyle name="Normal 2 6 2" xfId="182"/>
    <cellStyle name="Normal 2 6 2 2" xfId="685"/>
    <cellStyle name="Normal 2 6 2 2 2" xfId="734"/>
    <cellStyle name="Normal 2 6 2 2 2 2" xfId="762"/>
    <cellStyle name="Normal 2 6 2 2 2 2 2" xfId="969"/>
    <cellStyle name="Normal 2 6 2 2 2 3" xfId="761"/>
    <cellStyle name="Normal 2 6 2 2 2 3 2" xfId="995"/>
    <cellStyle name="Normal 2 6 2 2 2 4" xfId="941"/>
    <cellStyle name="Normal 2 6 2 2 3" xfId="763"/>
    <cellStyle name="Normal 2 6 2 2 3 2" xfId="996"/>
    <cellStyle name="Normal 2 6 2 2 4" xfId="760"/>
    <cellStyle name="Normal 2 6 2 2 4 2" xfId="994"/>
    <cellStyle name="Normal 2 6 2 2 5" xfId="925"/>
    <cellStyle name="Normal 2 6 2 3" xfId="706"/>
    <cellStyle name="Normal 2 6 2 3 2" xfId="744"/>
    <cellStyle name="Normal 2 6 2 3 2 2" xfId="766"/>
    <cellStyle name="Normal 2 6 2 3 2 2 2" xfId="999"/>
    <cellStyle name="Normal 2 6 2 3 2 3" xfId="765"/>
    <cellStyle name="Normal 2 6 2 3 2 3 2" xfId="998"/>
    <cellStyle name="Normal 2 6 2 3 2 4" xfId="948"/>
    <cellStyle name="Normal 2 6 2 3 3" xfId="767"/>
    <cellStyle name="Normal 2 6 2 3 3 2" xfId="1000"/>
    <cellStyle name="Normal 2 6 2 3 4" xfId="764"/>
    <cellStyle name="Normal 2 6 2 3 4 2" xfId="997"/>
    <cellStyle name="Normal 2 6 2 3 5" xfId="932"/>
    <cellStyle name="Normal 2 6 2 4" xfId="718"/>
    <cellStyle name="Normal 2 6 2 4 2" xfId="769"/>
    <cellStyle name="Normal 2 6 2 4 2 2" xfId="1002"/>
    <cellStyle name="Normal 2 6 2 4 3" xfId="768"/>
    <cellStyle name="Normal 2 6 2 4 3 2" xfId="1001"/>
    <cellStyle name="Normal 2 6 2 4 4" xfId="937"/>
    <cellStyle name="Normal 2 6 2 5" xfId="770"/>
    <cellStyle name="Normal 2 6 2 5 2" xfId="1003"/>
    <cellStyle name="Normal 2 6 2 6" xfId="759"/>
    <cellStyle name="Normal 2 6 2 6 2" xfId="993"/>
    <cellStyle name="Normal 2 6 2 7" xfId="921"/>
    <cellStyle name="Normal 2 6 3" xfId="472"/>
    <cellStyle name="Normal 2 6 4" xfId="646"/>
    <cellStyle name="Normal 2 7" xfId="459"/>
    <cellStyle name="Normal 2 8" xfId="523"/>
    <cellStyle name="Normal 2 9" xfId="534"/>
    <cellStyle name="Normal 2_AVBD" xfId="272"/>
    <cellStyle name="Normal 20" xfId="520"/>
    <cellStyle name="Normal 20 2" xfId="985"/>
    <cellStyle name="Normal 20 3" xfId="665"/>
    <cellStyle name="Normal 20 4" xfId="1089"/>
    <cellStyle name="Normal 21" xfId="525"/>
    <cellStyle name="Normal 21 2" xfId="986"/>
    <cellStyle name="Normal 21 3" xfId="666"/>
    <cellStyle name="Normal 21 4" xfId="1090"/>
    <cellStyle name="Normal 22" xfId="548"/>
    <cellStyle name="Normal 22 2" xfId="987"/>
    <cellStyle name="Normal 22 3" xfId="667"/>
    <cellStyle name="Normal 22 4" xfId="1091"/>
    <cellStyle name="Normal 23" xfId="549"/>
    <cellStyle name="Normal 23 2" xfId="988"/>
    <cellStyle name="Normal 23 3" xfId="668"/>
    <cellStyle name="Normal 23 4" xfId="1092"/>
    <cellStyle name="Normal 24" xfId="550"/>
    <cellStyle name="Normal 24 2" xfId="719"/>
    <cellStyle name="Normal 24 2 2" xfId="773"/>
    <cellStyle name="Normal 24 2 2 2" xfId="1006"/>
    <cellStyle name="Normal 24 2 3" xfId="772"/>
    <cellStyle name="Normal 24 2 3 2" xfId="1005"/>
    <cellStyle name="Normal 24 2 4" xfId="938"/>
    <cellStyle name="Normal 24 3" xfId="774"/>
    <cellStyle name="Normal 24 3 2" xfId="1007"/>
    <cellStyle name="Normal 24 4" xfId="771"/>
    <cellStyle name="Normal 24 4 2" xfId="1004"/>
    <cellStyle name="Normal 24 5" xfId="922"/>
    <cellStyle name="Normal 24 6" xfId="670"/>
    <cellStyle name="Normal 24 7" xfId="1093"/>
    <cellStyle name="Normal 25" xfId="551"/>
    <cellStyle name="Normal 25 2" xfId="720"/>
    <cellStyle name="Normal 25 2 2" xfId="777"/>
    <cellStyle name="Normal 25 2 2 2" xfId="1010"/>
    <cellStyle name="Normal 25 2 3" xfId="776"/>
    <cellStyle name="Normal 25 2 3 2" xfId="1009"/>
    <cellStyle name="Normal 25 2 4" xfId="939"/>
    <cellStyle name="Normal 25 3" xfId="778"/>
    <cellStyle name="Normal 25 3 2" xfId="1011"/>
    <cellStyle name="Normal 25 4" xfId="775"/>
    <cellStyle name="Normal 25 4 2" xfId="1008"/>
    <cellStyle name="Normal 25 5" xfId="923"/>
    <cellStyle name="Normal 25 6" xfId="671"/>
    <cellStyle name="Normal 25 7" xfId="1094"/>
    <cellStyle name="Normal 26" xfId="609"/>
    <cellStyle name="Normal 26 2" xfId="721"/>
    <cellStyle name="Normal 26 2 2" xfId="896"/>
    <cellStyle name="Normal 26 3" xfId="864"/>
    <cellStyle name="Normal 26 4" xfId="672"/>
    <cellStyle name="Normal 27" xfId="612"/>
    <cellStyle name="Normal 27 2" xfId="722"/>
    <cellStyle name="Normal 27 2 2" xfId="897"/>
    <cellStyle name="Normal 27 3" xfId="865"/>
    <cellStyle name="Normal 27 4" xfId="673"/>
    <cellStyle name="Normal 28" xfId="613"/>
    <cellStyle name="Normal 28 2" xfId="723"/>
    <cellStyle name="Normal 28 2 2" xfId="898"/>
    <cellStyle name="Normal 28 3" xfId="866"/>
    <cellStyle name="Normal 28 4" xfId="674"/>
    <cellStyle name="Normal 29" xfId="632"/>
    <cellStyle name="Normal 29 2" xfId="845"/>
    <cellStyle name="Normal 29 3" xfId="647"/>
    <cellStyle name="Normal 3" xfId="127"/>
    <cellStyle name="Normal 3 12 2" xfId="700"/>
    <cellStyle name="Normal 3 12 2 2" xfId="887"/>
    <cellStyle name="Normal 3 2" xfId="128"/>
    <cellStyle name="Normal 3 2 2" xfId="473"/>
    <cellStyle name="Normal 3 2 2 2" xfId="474"/>
    <cellStyle name="Normal 3 2 3" xfId="475"/>
    <cellStyle name="Normal 3 2 4" xfId="649"/>
    <cellStyle name="Normal 3 2_Sheet2" xfId="476"/>
    <cellStyle name="Normal 3 3" xfId="273"/>
    <cellStyle name="Normal 3 3 2" xfId="478"/>
    <cellStyle name="Normal 3 3 2 2" xfId="692"/>
    <cellStyle name="Normal 3 3 3" xfId="477"/>
    <cellStyle name="Normal 3 3 4" xfId="657"/>
    <cellStyle name="Normal 3 4" xfId="479"/>
    <cellStyle name="Normal 3 4 2" xfId="600"/>
    <cellStyle name="Normal 3 4 3" xfId="627"/>
    <cellStyle name="Normal 3 4 4" xfId="669"/>
    <cellStyle name="Normal 3 5" xfId="707"/>
    <cellStyle name="Normal 3 5 2" xfId="890"/>
    <cellStyle name="Normal 3 6" xfId="648"/>
    <cellStyle name="Normal 3 7" xfId="1078"/>
    <cellStyle name="Normal 3 8" xfId="1083"/>
    <cellStyle name="Normal 3 9" xfId="1084"/>
    <cellStyle name="Normal 3_16MTR" xfId="274"/>
    <cellStyle name="Normal 30" xfId="634"/>
    <cellStyle name="Normal 30 2" xfId="724"/>
    <cellStyle name="Normal 30 2 2" xfId="899"/>
    <cellStyle name="Normal 30 3" xfId="867"/>
    <cellStyle name="Normal 30 4" xfId="675"/>
    <cellStyle name="Normal 31" xfId="637"/>
    <cellStyle name="Normal 31 2" xfId="725"/>
    <cellStyle name="Normal 31 2 2" xfId="900"/>
    <cellStyle name="Normal 31 3" xfId="868"/>
    <cellStyle name="Normal 31 4" xfId="676"/>
    <cellStyle name="Normal 32" xfId="638"/>
    <cellStyle name="Normal 32 2" xfId="726"/>
    <cellStyle name="Normal 32 2 2" xfId="901"/>
    <cellStyle name="Normal 32 3" xfId="869"/>
    <cellStyle name="Normal 32 4" xfId="677"/>
    <cellStyle name="Normal 33" xfId="678"/>
    <cellStyle name="Normal 33 2" xfId="727"/>
    <cellStyle name="Normal 33 2 2" xfId="902"/>
    <cellStyle name="Normal 33 3" xfId="870"/>
    <cellStyle name="Normal 34" xfId="679"/>
    <cellStyle name="Normal 34 2" xfId="728"/>
    <cellStyle name="Normal 34 2 2" xfId="903"/>
    <cellStyle name="Normal 34 3" xfId="871"/>
    <cellStyle name="Normal 35" xfId="680"/>
    <cellStyle name="Normal 35 2" xfId="729"/>
    <cellStyle name="Normal 35 2 2" xfId="904"/>
    <cellStyle name="Normal 35 3" xfId="872"/>
    <cellStyle name="Normal 36" xfId="681"/>
    <cellStyle name="Normal 36 2" xfId="730"/>
    <cellStyle name="Normal 36 2 2" xfId="905"/>
    <cellStyle name="Normal 36 3" xfId="873"/>
    <cellStyle name="Normal 37" xfId="682"/>
    <cellStyle name="Normal 37 2" xfId="731"/>
    <cellStyle name="Normal 37 2 2" xfId="906"/>
    <cellStyle name="Normal 37 3" xfId="874"/>
    <cellStyle name="Normal 38" xfId="683"/>
    <cellStyle name="Normal 38 2" xfId="732"/>
    <cellStyle name="Normal 38 2 2" xfId="907"/>
    <cellStyle name="Normal 38 3" xfId="875"/>
    <cellStyle name="Normal 39" xfId="684"/>
    <cellStyle name="Normal 39 2" xfId="733"/>
    <cellStyle name="Normal 39 2 2" xfId="781"/>
    <cellStyle name="Normal 39 2 2 2" xfId="1014"/>
    <cellStyle name="Normal 39 2 3" xfId="780"/>
    <cellStyle name="Normal 39 2 3 2" xfId="1013"/>
    <cellStyle name="Normal 39 2 4" xfId="940"/>
    <cellStyle name="Normal 39 3" xfId="782"/>
    <cellStyle name="Normal 39 3 2" xfId="1015"/>
    <cellStyle name="Normal 39 4" xfId="779"/>
    <cellStyle name="Normal 39 4 2" xfId="1012"/>
    <cellStyle name="Normal 39 5" xfId="924"/>
    <cellStyle name="Normal 4" xfId="129"/>
    <cellStyle name="Normal 4 10" xfId="1095"/>
    <cellStyle name="Normal 4 2" xfId="276"/>
    <cellStyle name="Normal 4 2 2" xfId="481"/>
    <cellStyle name="Normal 4 2 2 2" xfId="847"/>
    <cellStyle name="Normal 4 2 3" xfId="480"/>
    <cellStyle name="Normal 4 2_AVDL" xfId="482"/>
    <cellStyle name="Normal 4 3" xfId="277"/>
    <cellStyle name="Normal 4 3 2" xfId="484"/>
    <cellStyle name="Normal 4 3 3" xfId="485"/>
    <cellStyle name="Normal 4 3 4" xfId="483"/>
    <cellStyle name="Normal 4 3_HB 30% HP TRƯỜNG CHUYÊN" xfId="486"/>
    <cellStyle name="Normal 4 4" xfId="278"/>
    <cellStyle name="Normal 4 4 2" xfId="487"/>
    <cellStyle name="Normal 4 4 2 2" xfId="848"/>
    <cellStyle name="Normal 4 4 3" xfId="650"/>
    <cellStyle name="Normal 4 5" xfId="279"/>
    <cellStyle name="Normal 4 5 2" xfId="488"/>
    <cellStyle name="Normal 4 6" xfId="280"/>
    <cellStyle name="Normal 4 7" xfId="281"/>
    <cellStyle name="Normal 4 8" xfId="275"/>
    <cellStyle name="Normal 4 8 2" xfId="846"/>
    <cellStyle name="Normal 4 9" xfId="636"/>
    <cellStyle name="Normal 4_CH12-KẾ TOÁN" xfId="537"/>
    <cellStyle name="Normal 40" xfId="688"/>
    <cellStyle name="Normal 40 2" xfId="735"/>
    <cellStyle name="Normal 40 2 2" xfId="785"/>
    <cellStyle name="Normal 40 2 2 2" xfId="1018"/>
    <cellStyle name="Normal 40 2 3" xfId="784"/>
    <cellStyle name="Normal 40 2 3 2" xfId="1017"/>
    <cellStyle name="Normal 40 2 4" xfId="942"/>
    <cellStyle name="Normal 40 3" xfId="786"/>
    <cellStyle name="Normal 40 3 2" xfId="1019"/>
    <cellStyle name="Normal 40 4" xfId="783"/>
    <cellStyle name="Normal 40 4 2" xfId="1016"/>
    <cellStyle name="Normal 40 5" xfId="926"/>
    <cellStyle name="Normal 41" xfId="695"/>
    <cellStyle name="Normal 41 2" xfId="736"/>
    <cellStyle name="Normal 41 2 2" xfId="908"/>
    <cellStyle name="Normal 41 3" xfId="884"/>
    <cellStyle name="Normal 42" xfId="696"/>
    <cellStyle name="Normal 42 2" xfId="701"/>
    <cellStyle name="Normal 42 2 2" xfId="741"/>
    <cellStyle name="Normal 42 2 2 2" xfId="789"/>
    <cellStyle name="Normal 42 2 2 2 2" xfId="1022"/>
    <cellStyle name="Normal 42 2 2 3" xfId="788"/>
    <cellStyle name="Normal 42 2 2 3 2" xfId="1021"/>
    <cellStyle name="Normal 42 2 2 4" xfId="945"/>
    <cellStyle name="Normal 42 2 3" xfId="790"/>
    <cellStyle name="Normal 42 2 3 2" xfId="1023"/>
    <cellStyle name="Normal 42 2 4" xfId="787"/>
    <cellStyle name="Normal 42 2 4 2" xfId="1020"/>
    <cellStyle name="Normal 42 2 5" xfId="929"/>
    <cellStyle name="Normal 42 3" xfId="737"/>
    <cellStyle name="Normal 42 3 2" xfId="909"/>
    <cellStyle name="Normal 42 4" xfId="885"/>
    <cellStyle name="Normal 43" xfId="697"/>
    <cellStyle name="Normal 43 2" xfId="738"/>
    <cellStyle name="Normal 43 2 2" xfId="910"/>
    <cellStyle name="Normal 43 3" xfId="886"/>
    <cellStyle name="Normal 44" xfId="698"/>
    <cellStyle name="Normal 44 2" xfId="739"/>
    <cellStyle name="Normal 44 2 2" xfId="793"/>
    <cellStyle name="Normal 44 2 2 2" xfId="1026"/>
    <cellStyle name="Normal 44 2 3" xfId="792"/>
    <cellStyle name="Normal 44 2 3 2" xfId="1025"/>
    <cellStyle name="Normal 44 2 4" xfId="943"/>
    <cellStyle name="Normal 44 3" xfId="794"/>
    <cellStyle name="Normal 44 3 2" xfId="1027"/>
    <cellStyle name="Normal 44 4" xfId="791"/>
    <cellStyle name="Normal 44 4 2" xfId="1024"/>
    <cellStyle name="Normal 44 5" xfId="927"/>
    <cellStyle name="Normal 45" xfId="546"/>
    <cellStyle name="Normal 45 2" xfId="740"/>
    <cellStyle name="Normal 45 2 2" xfId="797"/>
    <cellStyle name="Normal 45 2 2 2" xfId="1030"/>
    <cellStyle name="Normal 45 2 3" xfId="796"/>
    <cellStyle name="Normal 45 2 3 2" xfId="1029"/>
    <cellStyle name="Normal 45 2 4" xfId="944"/>
    <cellStyle name="Normal 45 3" xfId="798"/>
    <cellStyle name="Normal 45 3 2" xfId="1031"/>
    <cellStyle name="Normal 45 4" xfId="795"/>
    <cellStyle name="Normal 45 4 2" xfId="1028"/>
    <cellStyle name="Normal 45 5" xfId="928"/>
    <cellStyle name="Normal 45 6" xfId="699"/>
    <cellStyle name="Normal 46" xfId="547"/>
    <cellStyle name="Normal 46 2" xfId="743"/>
    <cellStyle name="Normal 46 2 2" xfId="801"/>
    <cellStyle name="Normal 46 2 2 2" xfId="1034"/>
    <cellStyle name="Normal 46 2 3" xfId="800"/>
    <cellStyle name="Normal 46 2 3 2" xfId="1033"/>
    <cellStyle name="Normal 46 2 4" xfId="947"/>
    <cellStyle name="Normal 46 3" xfId="802"/>
    <cellStyle name="Normal 46 3 2" xfId="1035"/>
    <cellStyle name="Normal 46 4" xfId="799"/>
    <cellStyle name="Normal 46 4 2" xfId="1032"/>
    <cellStyle name="Normal 46 5" xfId="931"/>
    <cellStyle name="Normal 46 6" xfId="705"/>
    <cellStyle name="Normal 47" xfId="704"/>
    <cellStyle name="Normal 47 2" xfId="742"/>
    <cellStyle name="Normal 47 2 2" xfId="805"/>
    <cellStyle name="Normal 47 2 2 2" xfId="1038"/>
    <cellStyle name="Normal 47 2 3" xfId="804"/>
    <cellStyle name="Normal 47 2 3 2" xfId="1037"/>
    <cellStyle name="Normal 47 2 4" xfId="946"/>
    <cellStyle name="Normal 47 3" xfId="806"/>
    <cellStyle name="Normal 47 3 2" xfId="1039"/>
    <cellStyle name="Normal 47 4" xfId="803"/>
    <cellStyle name="Normal 47 4 2" xfId="1036"/>
    <cellStyle name="Normal 47 5" xfId="930"/>
    <cellStyle name="Normal 48" xfId="711"/>
    <cellStyle name="Normal 48 2" xfId="747"/>
    <cellStyle name="Normal 48 2 2" xfId="911"/>
    <cellStyle name="Normal 48 3" xfId="891"/>
    <cellStyle name="Normal 49" xfId="712"/>
    <cellStyle name="Normal 49 2" xfId="748"/>
    <cellStyle name="Normal 49 2 2" xfId="912"/>
    <cellStyle name="Normal 49 3" xfId="892"/>
    <cellStyle name="Normal 5" xfId="130"/>
    <cellStyle name="Normal 5 10 2 2 2 2 2 2" xfId="1101"/>
    <cellStyle name="Normal 5 11" xfId="1099"/>
    <cellStyle name="Normal 5 12 2" xfId="703"/>
    <cellStyle name="Normal 5 12 2 2" xfId="889"/>
    <cellStyle name="Normal 5 13" xfId="1100"/>
    <cellStyle name="Normal 5 17" xfId="1102"/>
    <cellStyle name="Normal 5 2" xfId="490"/>
    <cellStyle name="Normal 5 2 2" xfId="491"/>
    <cellStyle name="Normal 5 2 2 2" xfId="708"/>
    <cellStyle name="Normal 5 2 3" xfId="492"/>
    <cellStyle name="Normal 5 2 3 2" xfId="974"/>
    <cellStyle name="Normal 5 2 3 3" xfId="1081"/>
    <cellStyle name="Normal 5 2 4" xfId="493"/>
    <cellStyle name="Normal 5 2 5" xfId="652"/>
    <cellStyle name="Normal 5 2_KẾ TOÁN" xfId="538"/>
    <cellStyle name="Normal 5 3" xfId="494"/>
    <cellStyle name="Normal 5 3 2" xfId="973"/>
    <cellStyle name="Normal 5 4" xfId="489"/>
    <cellStyle name="Normal 5 5" xfId="651"/>
    <cellStyle name="Normal 5 6" xfId="1080"/>
    <cellStyle name="Normal 5_AVDL" xfId="495"/>
    <cellStyle name="Normal 50" xfId="713"/>
    <cellStyle name="Normal 50 2" xfId="749"/>
    <cellStyle name="Normal 50 2 2" xfId="913"/>
    <cellStyle name="Normal 50 3" xfId="893"/>
    <cellStyle name="Normal 51" xfId="714"/>
    <cellStyle name="Normal 51 2" xfId="750"/>
    <cellStyle name="Normal 51 2 2" xfId="914"/>
    <cellStyle name="Normal 51 3" xfId="894"/>
    <cellStyle name="Normal 52" xfId="715"/>
    <cellStyle name="Normal 52 2" xfId="808"/>
    <cellStyle name="Normal 52 3" xfId="895"/>
    <cellStyle name="Normal 52 4" xfId="807"/>
    <cellStyle name="Normal 53" xfId="716"/>
    <cellStyle name="Normal 53 2" xfId="810"/>
    <cellStyle name="Normal 53 2 2" xfId="1041"/>
    <cellStyle name="Normal 53 3" xfId="809"/>
    <cellStyle name="Normal 53 3 2" xfId="1040"/>
    <cellStyle name="Normal 53 4" xfId="935"/>
    <cellStyle name="Normal 54" xfId="717"/>
    <cellStyle name="Normal 54 2" xfId="812"/>
    <cellStyle name="Normal 54 2 2" xfId="1043"/>
    <cellStyle name="Normal 54 3" xfId="811"/>
    <cellStyle name="Normal 54 3 2" xfId="1042"/>
    <cellStyle name="Normal 54 4" xfId="936"/>
    <cellStyle name="Normal 55" xfId="751"/>
    <cellStyle name="Normal 55 2" xfId="814"/>
    <cellStyle name="Normal 55 3" xfId="915"/>
    <cellStyle name="Normal 55 4" xfId="813"/>
    <cellStyle name="Normal 56" xfId="752"/>
    <cellStyle name="Normal 56 2" xfId="816"/>
    <cellStyle name="Normal 56 3" xfId="916"/>
    <cellStyle name="Normal 56 4" xfId="815"/>
    <cellStyle name="Normal 57" xfId="753"/>
    <cellStyle name="Normal 57 2" xfId="917"/>
    <cellStyle name="Normal 57 3" xfId="817"/>
    <cellStyle name="Normal 58" xfId="818"/>
    <cellStyle name="Normal 59" xfId="819"/>
    <cellStyle name="Normal 6" xfId="131"/>
    <cellStyle name="Normal 6 2" xfId="496"/>
    <cellStyle name="Normal 6 2 2" xfId="976"/>
    <cellStyle name="Normal 6 2 3" xfId="654"/>
    <cellStyle name="Normal 6 3" xfId="601"/>
    <cellStyle name="Normal 6 3 2" xfId="975"/>
    <cellStyle name="Normal 6 4" xfId="653"/>
    <cellStyle name="Normal 6_AVDL" xfId="497"/>
    <cellStyle name="Normal 60" xfId="820"/>
    <cellStyle name="Normal 61" xfId="826"/>
    <cellStyle name="Normal 62" xfId="754"/>
    <cellStyle name="Normal 63" xfId="825"/>
    <cellStyle name="Normal 64" xfId="918"/>
    <cellStyle name="Normal 64 2" xfId="1048"/>
    <cellStyle name="Normal 65" xfId="919"/>
    <cellStyle name="Normal 65 2" xfId="1049"/>
    <cellStyle name="Normal 66" xfId="920"/>
    <cellStyle name="Normal 66 2" xfId="633"/>
    <cellStyle name="Normal 66 2 2" xfId="971"/>
    <cellStyle name="Normal 66 2 2 2" xfId="1070"/>
    <cellStyle name="Normal 66 2 3" xfId="1068"/>
    <cellStyle name="Normal 66 2 4" xfId="968"/>
    <cellStyle name="Normal 66 2 5" xfId="1075"/>
    <cellStyle name="Normal 66 2 6" xfId="1072"/>
    <cellStyle name="Normal 66 2 7" xfId="1074"/>
    <cellStyle name="Normal 66 2 8" xfId="1076"/>
    <cellStyle name="Normal 66 2 8 2" xfId="1082"/>
    <cellStyle name="Normal 66 3" xfId="1050"/>
    <cellStyle name="Normal 67" xfId="951"/>
    <cellStyle name="Normal 67 2" xfId="1051"/>
    <cellStyle name="Normal 68" xfId="952"/>
    <cellStyle name="Normal 68 2" xfId="1052"/>
    <cellStyle name="Normal 69" xfId="953"/>
    <cellStyle name="Normal 69 2" xfId="1053"/>
    <cellStyle name="Normal 7" xfId="183"/>
    <cellStyle name="Normal 7 2" xfId="282"/>
    <cellStyle name="Normal 7 2 2" xfId="500"/>
    <cellStyle name="Normal 7 2 2 2" xfId="850"/>
    <cellStyle name="Normal 7 2 3" xfId="499"/>
    <cellStyle name="Normal 7 3" xfId="498"/>
    <cellStyle name="Normal 7 3 2" xfId="977"/>
    <cellStyle name="Normal 7 3 3" xfId="656"/>
    <cellStyle name="Normal 7 4" xfId="849"/>
    <cellStyle name="Normal 7_DAI HOC" xfId="501"/>
    <cellStyle name="Normal 70" xfId="954"/>
    <cellStyle name="Normal 70 2" xfId="1054"/>
    <cellStyle name="Normal 71" xfId="955"/>
    <cellStyle name="Normal 71 2" xfId="1055"/>
    <cellStyle name="Normal 72" xfId="956"/>
    <cellStyle name="Normal 72 2" xfId="1056"/>
    <cellStyle name="Normal 73" xfId="957"/>
    <cellStyle name="Normal 73 2" xfId="1057"/>
    <cellStyle name="Normal 74" xfId="958"/>
    <cellStyle name="Normal 74 2" xfId="1058"/>
    <cellStyle name="Normal 75" xfId="959"/>
    <cellStyle name="Normal 75 2" xfId="1059"/>
    <cellStyle name="Normal 76" xfId="960"/>
    <cellStyle name="Normal 76 2" xfId="1060"/>
    <cellStyle name="Normal 77" xfId="961"/>
    <cellStyle name="Normal 77 2" xfId="1061"/>
    <cellStyle name="Normal 78" xfId="962"/>
    <cellStyle name="Normal 78 2" xfId="1062"/>
    <cellStyle name="Normal 79" xfId="963"/>
    <cellStyle name="Normal 79 2" xfId="1063"/>
    <cellStyle name="Normal 8" xfId="283"/>
    <cellStyle name="Normal 8 2" xfId="503"/>
    <cellStyle name="Normal 8 2 2" xfId="876"/>
    <cellStyle name="Normal 8 2 3" xfId="686"/>
    <cellStyle name="Normal 8 3" xfId="502"/>
    <cellStyle name="Normal 8 3 2" xfId="745"/>
    <cellStyle name="Normal 8 3 2 2" xfId="823"/>
    <cellStyle name="Normal 8 3 2 2 2" xfId="1046"/>
    <cellStyle name="Normal 8 3 2 3" xfId="822"/>
    <cellStyle name="Normal 8 3 2 3 2" xfId="1045"/>
    <cellStyle name="Normal 8 3 2 4" xfId="949"/>
    <cellStyle name="Normal 8 3 3" xfId="824"/>
    <cellStyle name="Normal 8 3 3 2" xfId="1047"/>
    <cellStyle name="Normal 8 3 4" xfId="821"/>
    <cellStyle name="Normal 8 3 4 2" xfId="1044"/>
    <cellStyle name="Normal 8 3 5" xfId="933"/>
    <cellStyle name="Normal 8 3 6" xfId="709"/>
    <cellStyle name="Normal 8 4" xfId="655"/>
    <cellStyle name="Normal 8_Sheet1" xfId="524"/>
    <cellStyle name="Normal 80" xfId="964"/>
    <cellStyle name="Normal 80 2" xfId="1064"/>
    <cellStyle name="Normal 81" xfId="965"/>
    <cellStyle name="Normal 81 2" xfId="1065"/>
    <cellStyle name="Normal 82" xfId="966"/>
    <cellStyle name="Normal 82 2" xfId="1066"/>
    <cellStyle name="Normal 83" xfId="967"/>
    <cellStyle name="Normal 83 2" xfId="1067"/>
    <cellStyle name="Normal 84" xfId="970"/>
    <cellStyle name="Normal 84 2" xfId="1069"/>
    <cellStyle name="Normal 85" xfId="972"/>
    <cellStyle name="Normal 85 2" xfId="1071"/>
    <cellStyle name="Normal 86" xfId="639"/>
    <cellStyle name="Normal 87" xfId="1077"/>
    <cellStyle name="Normal 88" xfId="1097"/>
    <cellStyle name="Normal 9" xfId="284"/>
    <cellStyle name="Normal 9 2" xfId="504"/>
    <cellStyle name="Normal 9 2 2" xfId="877"/>
    <cellStyle name="Normal 9 2 3" xfId="687"/>
    <cellStyle name="Normal 9 3" xfId="851"/>
    <cellStyle name="Normal 91" xfId="1073"/>
    <cellStyle name="Normal_ds_anh_van_khoa_12_hk1" xfId="132"/>
    <cellStyle name="Normal_nv2_2003" xfId="133"/>
    <cellStyle name="Normal1" xfId="134"/>
    <cellStyle name="Note" xfId="135" builtinId="10" customBuiltin="1"/>
    <cellStyle name="Note 2" xfId="286"/>
    <cellStyle name="Note 2 2" xfId="506"/>
    <cellStyle name="Note 3" xfId="301"/>
    <cellStyle name="Note 4" xfId="285"/>
    <cellStyle name="Note 5" xfId="505"/>
    <cellStyle name="Note 6" xfId="602"/>
    <cellStyle name="Note 7" xfId="628"/>
    <cellStyle name="Output" xfId="136" builtinId="21" customBuiltin="1"/>
    <cellStyle name="Output 2" xfId="288"/>
    <cellStyle name="Output 2 2" xfId="508"/>
    <cellStyle name="Output 3" xfId="300"/>
    <cellStyle name="Output 4" xfId="287"/>
    <cellStyle name="Output 5" xfId="507"/>
    <cellStyle name="Output 6" xfId="603"/>
    <cellStyle name="Percent (0)" xfId="137"/>
    <cellStyle name="Percent (0) 2" xfId="852"/>
    <cellStyle name="Percent [2]" xfId="138"/>
    <cellStyle name="Percent [2] 2" xfId="853"/>
    <cellStyle name="Percent 2" xfId="139"/>
    <cellStyle name="Percent 2 2" xfId="290"/>
    <cellStyle name="Percent 2 2 2" xfId="510"/>
    <cellStyle name="Percent 2 3" xfId="289"/>
    <cellStyle name="Percent 2 4" xfId="509"/>
    <cellStyle name="Percent 3" xfId="140"/>
    <cellStyle name="Percent 3 2" xfId="511"/>
    <cellStyle name="Percent 4" xfId="291"/>
    <cellStyle name="Percent 4 2" xfId="854"/>
    <cellStyle name="PERCENTAGE" xfId="141"/>
    <cellStyle name="PERCENTAGE 2" xfId="299"/>
    <cellStyle name="PERCENTAGE 3" xfId="604"/>
    <cellStyle name="PERCENTAGE 4" xfId="629"/>
    <cellStyle name="PrePop Currency (0)" xfId="142"/>
    <cellStyle name="PrePop Currency (0) 2" xfId="143"/>
    <cellStyle name="PrePop Currency (0) 2 2" xfId="298"/>
    <cellStyle name="PrePop Currency (0) 2 2 2" xfId="862"/>
    <cellStyle name="PrePop Currency (0) 2 3" xfId="512"/>
    <cellStyle name="PrePop Currency (0) 3" xfId="513"/>
    <cellStyle name="PrePop Currency (0) 3 2" xfId="855"/>
    <cellStyle name="PrePop Currency (0) 4" xfId="605"/>
    <cellStyle name="PrePop Currency (0) 5" xfId="630"/>
    <cellStyle name="PrePop Currency (0)_CH12-KHMT" xfId="539"/>
    <cellStyle name="PSChar" xfId="144"/>
    <cellStyle name="PSDate" xfId="145"/>
    <cellStyle name="PSDec" xfId="146"/>
    <cellStyle name="PSHeading" xfId="147"/>
    <cellStyle name="PSInt" xfId="148"/>
    <cellStyle name="PSSpacer" xfId="149"/>
    <cellStyle name="songuyen" xfId="150"/>
    <cellStyle name="Standard_Anpassen der Amortisation" xfId="540"/>
    <cellStyle name="Style 1" xfId="151"/>
    <cellStyle name="style_1" xfId="541"/>
    <cellStyle name="subhead" xfId="152"/>
    <cellStyle name="Text Indent A" xfId="153"/>
    <cellStyle name="Text Indent B" xfId="154"/>
    <cellStyle name="Text Indent B 2" xfId="155"/>
    <cellStyle name="Text Indent B 2 2" xfId="349"/>
    <cellStyle name="Text Indent B 2 2 2" xfId="863"/>
    <cellStyle name="Text Indent B 2 3" xfId="514"/>
    <cellStyle name="Text Indent B 3" xfId="515"/>
    <cellStyle name="Text Indent B 3 2" xfId="856"/>
    <cellStyle name="Text Indent B 4" xfId="606"/>
    <cellStyle name="Text Indent B 5" xfId="631"/>
    <cellStyle name="Text Indent B_CH12-KHMT" xfId="542"/>
    <cellStyle name="Title" xfId="156" builtinId="15" customBuiltin="1"/>
    <cellStyle name="Title 2" xfId="293"/>
    <cellStyle name="Title 2 2" xfId="516"/>
    <cellStyle name="Title 3" xfId="350"/>
    <cellStyle name="Title 4" xfId="292"/>
    <cellStyle name="Title 5" xfId="607"/>
    <cellStyle name="Total" xfId="157" builtinId="25" customBuiltin="1"/>
    <cellStyle name="Total 2" xfId="158"/>
    <cellStyle name="Total 2 2" xfId="518"/>
    <cellStyle name="Total 2 2 2" xfId="857"/>
    <cellStyle name="Total 3" xfId="351"/>
    <cellStyle name="Total 4" xfId="294"/>
    <cellStyle name="Total 5" xfId="517"/>
    <cellStyle name="vntxt1" xfId="543"/>
    <cellStyle name="Währung [0]_Compiling Utility Macros" xfId="544"/>
    <cellStyle name="Währung_Compiling Utility Macros" xfId="545"/>
    <cellStyle name="Warning Text" xfId="159" builtinId="11" customBuiltin="1"/>
    <cellStyle name="Warning Text 2" xfId="296"/>
    <cellStyle name="Warning Text 2 2" xfId="519"/>
    <cellStyle name="Warning Text 3" xfId="352"/>
    <cellStyle name="Warning Text 4" xfId="295"/>
    <cellStyle name="Warning Text 5" xfId="608"/>
    <cellStyle name="xuan" xfId="160"/>
    <cellStyle name=" [0.00]_ Att. 1- Cover" xfId="179"/>
    <cellStyle name="_ Att. 1- Cover" xfId="180"/>
    <cellStyle name="?_ Att. 1- Cover" xfId="181"/>
    <cellStyle name="똿뗦먛귟 [0.00]_PRODUCT DETAIL Q1" xfId="161"/>
    <cellStyle name="똿뗦먛귟_PRODUCT DETAIL Q1" xfId="162"/>
    <cellStyle name="믅됞 [0.00]_PRODUCT DETAIL Q1" xfId="163"/>
    <cellStyle name="믅됞_PRODUCT DETAIL Q1" xfId="164"/>
    <cellStyle name="백분율_95" xfId="165"/>
    <cellStyle name="뷭?_BOOKSHIP" xfId="166"/>
    <cellStyle name="콤마 [0]_1202" xfId="170"/>
    <cellStyle name="콤마_1202" xfId="171"/>
    <cellStyle name="통화 [0]_1202" xfId="172"/>
    <cellStyle name="통화_1202" xfId="173"/>
    <cellStyle name="표준_(정보부문)월별인원계획" xfId="174"/>
    <cellStyle name="一般_00Q3902REV.1" xfId="167"/>
    <cellStyle name="千分位[0]_00Q3902REV.1" xfId="168"/>
    <cellStyle name="千分位_00Q3902REV.1" xfId="169"/>
    <cellStyle name="標準_Financial Prpsl" xfId="175"/>
    <cellStyle name="貨幣 [0]_00Q3902REV.1" xfId="176"/>
    <cellStyle name="貨幣[0]_BRE" xfId="177"/>
    <cellStyle name="貨幣_00Q3902REV.1" xfId="178"/>
  </cellStyles>
  <dxfs count="12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3119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102"/>
  <sheetViews>
    <sheetView topLeftCell="A74" workbookViewId="0">
      <selection activeCell="AF11" sqref="AF11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48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"/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15E4901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29"/>
      <c r="AB9" s="130"/>
      <c r="AC9" s="130"/>
      <c r="AD9" s="131"/>
    </row>
    <row r="10" spans="1:32" s="1" customFormat="1" ht="19.5" customHeight="1">
      <c r="A10" s="26">
        <v>2</v>
      </c>
      <c r="B10" s="26" t="str">
        <f t="shared" ref="B10:B56" si="0">$G$2&amp;TEXT(A10,"00")</f>
        <v>15E4902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17"/>
      <c r="AB10" s="118"/>
      <c r="AC10" s="118"/>
      <c r="AD10" s="119"/>
    </row>
    <row r="11" spans="1:32" s="1" customFormat="1" ht="19.5" customHeight="1">
      <c r="A11" s="26">
        <v>3</v>
      </c>
      <c r="B11" s="26" t="str">
        <f t="shared" si="0"/>
        <v>15E4903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17"/>
      <c r="AB11" s="118"/>
      <c r="AC11" s="118"/>
      <c r="AD11" s="119"/>
    </row>
    <row r="12" spans="1:32" s="1" customFormat="1" ht="19.5" customHeight="1">
      <c r="A12" s="26">
        <v>4</v>
      </c>
      <c r="B12" s="26" t="str">
        <f t="shared" si="0"/>
        <v>15E4904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17"/>
      <c r="AB12" s="118"/>
      <c r="AC12" s="118"/>
      <c r="AD12" s="119"/>
    </row>
    <row r="13" spans="1:32" s="1" customFormat="1" ht="19.5" customHeight="1">
      <c r="A13" s="26">
        <v>5</v>
      </c>
      <c r="B13" s="26" t="str">
        <f t="shared" si="0"/>
        <v>15E4905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17"/>
      <c r="AB13" s="118"/>
      <c r="AC13" s="118"/>
      <c r="AD13" s="119"/>
    </row>
    <row r="14" spans="1:32" s="1" customFormat="1" ht="19.5" customHeight="1">
      <c r="A14" s="26">
        <v>6</v>
      </c>
      <c r="B14" s="26" t="str">
        <f>$G$2&amp;TEXT(A14,"00")</f>
        <v>15E4906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17"/>
      <c r="AB14" s="118"/>
      <c r="AC14" s="118"/>
      <c r="AD14" s="119"/>
    </row>
    <row r="15" spans="1:32" s="1" customFormat="1" ht="19.5" customHeight="1">
      <c r="A15" s="26">
        <v>7</v>
      </c>
      <c r="B15" s="26" t="str">
        <f t="shared" si="0"/>
        <v>15E4907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17"/>
      <c r="AB15" s="118"/>
      <c r="AC15" s="118"/>
      <c r="AD15" s="119"/>
    </row>
    <row r="16" spans="1:32" s="1" customFormat="1" ht="19.5" customHeight="1">
      <c r="A16" s="26">
        <v>8</v>
      </c>
      <c r="B16" s="26" t="str">
        <f t="shared" si="0"/>
        <v>15E4908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17"/>
      <c r="AB16" s="118"/>
      <c r="AC16" s="118"/>
      <c r="AD16" s="119"/>
    </row>
    <row r="17" spans="1:30" s="1" customFormat="1" ht="19.5" customHeight="1">
      <c r="A17" s="26">
        <v>9</v>
      </c>
      <c r="B17" s="26" t="str">
        <f t="shared" si="0"/>
        <v>15E4909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17"/>
      <c r="AB17" s="118"/>
      <c r="AC17" s="118"/>
      <c r="AD17" s="119"/>
    </row>
    <row r="18" spans="1:30" s="1" customFormat="1" ht="19.5" customHeight="1">
      <c r="A18" s="26">
        <v>10</v>
      </c>
      <c r="B18" s="26" t="str">
        <f t="shared" si="0"/>
        <v>15E4910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17"/>
      <c r="AB18" s="118"/>
      <c r="AC18" s="118"/>
      <c r="AD18" s="119"/>
    </row>
    <row r="19" spans="1:30" s="1" customFormat="1" ht="19.5" customHeight="1">
      <c r="A19" s="26">
        <v>11</v>
      </c>
      <c r="B19" s="26" t="str">
        <f t="shared" si="0"/>
        <v>15E4911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17"/>
      <c r="AB19" s="118"/>
      <c r="AC19" s="118"/>
      <c r="AD19" s="119"/>
    </row>
    <row r="20" spans="1:30" s="1" customFormat="1" ht="19.5" customHeight="1">
      <c r="A20" s="26">
        <v>12</v>
      </c>
      <c r="B20" s="26" t="str">
        <f t="shared" si="0"/>
        <v>15E4912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17"/>
      <c r="AB20" s="118"/>
      <c r="AC20" s="118"/>
      <c r="AD20" s="119"/>
    </row>
    <row r="21" spans="1:30" s="1" customFormat="1" ht="19.5" customHeight="1">
      <c r="A21" s="26">
        <v>13</v>
      </c>
      <c r="B21" s="26" t="str">
        <f t="shared" si="0"/>
        <v>15E4913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17"/>
      <c r="AB21" s="118"/>
      <c r="AC21" s="118"/>
      <c r="AD21" s="119"/>
    </row>
    <row r="22" spans="1:30" s="1" customFormat="1" ht="19.5" customHeight="1">
      <c r="A22" s="26">
        <v>14</v>
      </c>
      <c r="B22" s="26" t="str">
        <f t="shared" si="0"/>
        <v>15E4914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17"/>
      <c r="AB22" s="118"/>
      <c r="AC22" s="118"/>
      <c r="AD22" s="119"/>
    </row>
    <row r="23" spans="1:30" s="1" customFormat="1" ht="19.5" customHeight="1">
      <c r="A23" s="38">
        <v>15</v>
      </c>
      <c r="B23" s="38" t="str">
        <f t="shared" si="0"/>
        <v>15E4915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26"/>
      <c r="AB23" s="127"/>
      <c r="AC23" s="127"/>
      <c r="AD23" s="128"/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D29" s="21"/>
      <c r="E29" s="21"/>
    </row>
    <row r="30" spans="1:30" s="1" customFormat="1">
      <c r="D30" s="21"/>
      <c r="E30" s="21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15E4916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29"/>
      <c r="AB32" s="130"/>
      <c r="AC32" s="130"/>
      <c r="AD32" s="131"/>
    </row>
    <row r="33" spans="1:30" s="1" customFormat="1" ht="19.5" customHeight="1">
      <c r="A33" s="26">
        <v>17</v>
      </c>
      <c r="B33" s="26" t="str">
        <f t="shared" si="0"/>
        <v>15E4917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17"/>
      <c r="AB33" s="118"/>
      <c r="AC33" s="118"/>
      <c r="AD33" s="119"/>
    </row>
    <row r="34" spans="1:30" s="1" customFormat="1" ht="19.5" customHeight="1">
      <c r="A34" s="26">
        <v>18</v>
      </c>
      <c r="B34" s="26" t="str">
        <f t="shared" si="0"/>
        <v>15E4918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17"/>
      <c r="AB34" s="118"/>
      <c r="AC34" s="118"/>
      <c r="AD34" s="119"/>
    </row>
    <row r="35" spans="1:30" s="1" customFormat="1" ht="19.5" customHeight="1">
      <c r="A35" s="26">
        <v>19</v>
      </c>
      <c r="B35" s="26" t="str">
        <f t="shared" si="0"/>
        <v>15E4919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17"/>
      <c r="AB35" s="118"/>
      <c r="AC35" s="118"/>
      <c r="AD35" s="119"/>
    </row>
    <row r="36" spans="1:30" s="1" customFormat="1" ht="19.5" customHeight="1">
      <c r="A36" s="26">
        <v>20</v>
      </c>
      <c r="B36" s="26" t="str">
        <f t="shared" si="0"/>
        <v>15E4920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17"/>
      <c r="AB36" s="118"/>
      <c r="AC36" s="118"/>
      <c r="AD36" s="119"/>
    </row>
    <row r="37" spans="1:30" s="1" customFormat="1" ht="19.5" customHeight="1">
      <c r="A37" s="26">
        <v>21</v>
      </c>
      <c r="B37" s="26" t="str">
        <f t="shared" si="0"/>
        <v>15E4921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17"/>
      <c r="AB37" s="118"/>
      <c r="AC37" s="118"/>
      <c r="AD37" s="119"/>
    </row>
    <row r="38" spans="1:30" s="1" customFormat="1" ht="19.5" customHeight="1">
      <c r="A38" s="26">
        <v>22</v>
      </c>
      <c r="B38" s="26" t="str">
        <f t="shared" si="0"/>
        <v>15E4922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17"/>
      <c r="AB38" s="118"/>
      <c r="AC38" s="118"/>
      <c r="AD38" s="119"/>
    </row>
    <row r="39" spans="1:30" s="1" customFormat="1" ht="19.5" customHeight="1">
      <c r="A39" s="26">
        <v>23</v>
      </c>
      <c r="B39" s="26" t="str">
        <f t="shared" si="0"/>
        <v>15E4923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17"/>
      <c r="AB39" s="118"/>
      <c r="AC39" s="118"/>
      <c r="AD39" s="119"/>
    </row>
    <row r="40" spans="1:30" s="1" customFormat="1" ht="19.5" customHeight="1">
      <c r="A40" s="26">
        <v>24</v>
      </c>
      <c r="B40" s="26" t="str">
        <f t="shared" si="0"/>
        <v>15E4924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17"/>
      <c r="AB40" s="118"/>
      <c r="AC40" s="118"/>
      <c r="AD40" s="119"/>
    </row>
    <row r="41" spans="1:30" s="1" customFormat="1" ht="19.5" customHeight="1">
      <c r="A41" s="26">
        <v>25</v>
      </c>
      <c r="B41" s="26" t="str">
        <f t="shared" si="0"/>
        <v>15E4925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17"/>
      <c r="AB41" s="118"/>
      <c r="AC41" s="118"/>
      <c r="AD41" s="119"/>
    </row>
    <row r="42" spans="1:30" s="1" customFormat="1" ht="19.5" customHeight="1">
      <c r="A42" s="26">
        <v>26</v>
      </c>
      <c r="B42" s="26" t="str">
        <f t="shared" si="0"/>
        <v>15E4926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17"/>
      <c r="AB42" s="118"/>
      <c r="AC42" s="118"/>
      <c r="AD42" s="119"/>
    </row>
    <row r="43" spans="1:30" s="1" customFormat="1" ht="19.5" customHeight="1">
      <c r="A43" s="26">
        <v>27</v>
      </c>
      <c r="B43" s="26" t="str">
        <f t="shared" si="0"/>
        <v>15E4927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17"/>
      <c r="AB43" s="118"/>
      <c r="AC43" s="118"/>
      <c r="AD43" s="119"/>
    </row>
    <row r="44" spans="1:30" s="1" customFormat="1" ht="19.5" customHeight="1">
      <c r="A44" s="26">
        <v>28</v>
      </c>
      <c r="B44" s="26" t="str">
        <f t="shared" si="0"/>
        <v>15E4928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17"/>
      <c r="AB44" s="118"/>
      <c r="AC44" s="118"/>
      <c r="AD44" s="119"/>
    </row>
    <row r="45" spans="1:30" s="1" customFormat="1" ht="19.5" customHeight="1">
      <c r="A45" s="26">
        <v>29</v>
      </c>
      <c r="B45" s="26" t="str">
        <f t="shared" si="0"/>
        <v>15E4929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17"/>
      <c r="AB45" s="118"/>
      <c r="AC45" s="118"/>
      <c r="AD45" s="119"/>
    </row>
    <row r="46" spans="1:30" s="1" customFormat="1" ht="19.5" customHeight="1">
      <c r="A46" s="38">
        <v>30</v>
      </c>
      <c r="B46" s="38" t="str">
        <f t="shared" si="0"/>
        <v>15E4930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26"/>
      <c r="AB46" s="127"/>
      <c r="AC46" s="127"/>
      <c r="AD46" s="128"/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D52" s="21"/>
      <c r="E52" s="21"/>
    </row>
    <row r="53" spans="1:30" s="1" customFormat="1">
      <c r="D53" s="21"/>
      <c r="E53" s="21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15E4931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9"/>
      <c r="AB55" s="130"/>
      <c r="AC55" s="130"/>
      <c r="AD55" s="131"/>
    </row>
    <row r="56" spans="1:30" s="1" customFormat="1" ht="19.5" customHeight="1">
      <c r="A56" s="26">
        <v>32</v>
      </c>
      <c r="B56" s="26" t="str">
        <f t="shared" si="0"/>
        <v>15E4932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7"/>
      <c r="AB56" s="118"/>
      <c r="AC56" s="118"/>
      <c r="AD56" s="119"/>
    </row>
    <row r="57" spans="1:30" s="1" customFormat="1" ht="19.5" customHeight="1">
      <c r="A57" s="26">
        <v>33</v>
      </c>
      <c r="B57" s="26" t="str">
        <f t="shared" ref="B57:B87" si="1">$G$2&amp;TEXT(A57,"00")</f>
        <v>15E4933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7"/>
      <c r="AB57" s="118"/>
      <c r="AC57" s="118"/>
      <c r="AD57" s="119"/>
    </row>
    <row r="58" spans="1:30" s="1" customFormat="1" ht="19.5" customHeight="1">
      <c r="A58" s="26">
        <v>34</v>
      </c>
      <c r="B58" s="26" t="str">
        <f t="shared" si="1"/>
        <v>15E4934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7"/>
      <c r="AB58" s="118"/>
      <c r="AC58" s="118"/>
      <c r="AD58" s="119"/>
    </row>
    <row r="59" spans="1:30" s="1" customFormat="1" ht="19.5" customHeight="1">
      <c r="A59" s="26">
        <v>35</v>
      </c>
      <c r="B59" s="26" t="str">
        <f t="shared" si="1"/>
        <v>15E4935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7"/>
      <c r="AB59" s="118"/>
      <c r="AC59" s="118"/>
      <c r="AD59" s="119"/>
    </row>
    <row r="60" spans="1:30" s="1" customFormat="1" ht="19.5" customHeight="1">
      <c r="A60" s="26">
        <v>36</v>
      </c>
      <c r="B60" s="26" t="str">
        <f t="shared" si="1"/>
        <v>15E4936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7"/>
      <c r="AB60" s="118"/>
      <c r="AC60" s="118"/>
      <c r="AD60" s="119"/>
    </row>
    <row r="61" spans="1:30" s="1" customFormat="1" ht="19.5" customHeight="1">
      <c r="A61" s="26">
        <v>37</v>
      </c>
      <c r="B61" s="26" t="str">
        <f t="shared" si="1"/>
        <v>15E4937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7"/>
      <c r="AB61" s="118"/>
      <c r="AC61" s="118"/>
      <c r="AD61" s="119"/>
    </row>
    <row r="62" spans="1:30" s="1" customFormat="1" ht="19.5" customHeight="1">
      <c r="A62" s="26">
        <v>38</v>
      </c>
      <c r="B62" s="26" t="str">
        <f t="shared" si="1"/>
        <v>15E4938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7"/>
      <c r="AB62" s="118"/>
      <c r="AC62" s="118"/>
      <c r="AD62" s="119"/>
    </row>
    <row r="63" spans="1:30" s="1" customFormat="1" ht="19.5" customHeight="1">
      <c r="A63" s="26">
        <v>39</v>
      </c>
      <c r="B63" s="26" t="str">
        <f t="shared" si="1"/>
        <v>15E4939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7"/>
      <c r="AB63" s="118"/>
      <c r="AC63" s="118"/>
      <c r="AD63" s="119"/>
    </row>
    <row r="64" spans="1:30" s="1" customFormat="1" ht="19.5" customHeight="1">
      <c r="A64" s="26">
        <v>40</v>
      </c>
      <c r="B64" s="26" t="str">
        <f t="shared" si="1"/>
        <v>15E4940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7"/>
      <c r="AB64" s="118"/>
      <c r="AC64" s="118"/>
      <c r="AD64" s="119"/>
    </row>
    <row r="65" spans="1:30" s="1" customFormat="1" ht="19.5" customHeight="1">
      <c r="A65" s="26">
        <v>41</v>
      </c>
      <c r="B65" s="26" t="str">
        <f t="shared" si="1"/>
        <v>15E4941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7"/>
      <c r="AB65" s="118"/>
      <c r="AC65" s="118"/>
      <c r="AD65" s="119"/>
    </row>
    <row r="66" spans="1:30" s="1" customFormat="1" ht="19.5" customHeight="1">
      <c r="A66" s="26">
        <v>42</v>
      </c>
      <c r="B66" s="26" t="str">
        <f t="shared" si="1"/>
        <v>15E4942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7"/>
      <c r="AB66" s="118"/>
      <c r="AC66" s="118"/>
      <c r="AD66" s="119"/>
    </row>
    <row r="67" spans="1:30" s="1" customFormat="1" ht="19.5" customHeight="1">
      <c r="A67" s="26">
        <v>43</v>
      </c>
      <c r="B67" s="26" t="str">
        <f t="shared" si="1"/>
        <v>15E4943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7"/>
      <c r="AB67" s="118"/>
      <c r="AC67" s="118"/>
      <c r="AD67" s="119"/>
    </row>
    <row r="68" spans="1:30" s="1" customFormat="1" ht="19.5" customHeight="1">
      <c r="A68" s="26">
        <v>44</v>
      </c>
      <c r="B68" s="26" t="str">
        <f t="shared" si="1"/>
        <v>15E4944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7"/>
      <c r="AB68" s="118"/>
      <c r="AC68" s="118"/>
      <c r="AD68" s="119"/>
    </row>
    <row r="69" spans="1:30" s="1" customFormat="1" ht="19.5" customHeight="1">
      <c r="A69" s="38">
        <v>45</v>
      </c>
      <c r="B69" s="38" t="str">
        <f t="shared" si="1"/>
        <v>15E4945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26"/>
      <c r="AB69" s="127"/>
      <c r="AC69" s="127"/>
      <c r="AD69" s="128"/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D75" s="21"/>
      <c r="E75" s="21"/>
    </row>
    <row r="76" spans="1:30" s="1" customFormat="1">
      <c r="D76" s="21"/>
      <c r="E76" s="21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si="1"/>
        <v>15E4946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9"/>
      <c r="AB78" s="130"/>
      <c r="AC78" s="130"/>
      <c r="AD78" s="131"/>
    </row>
    <row r="79" spans="1:30" s="1" customFormat="1" ht="19.5" customHeight="1">
      <c r="A79" s="26">
        <v>47</v>
      </c>
      <c r="B79" s="26" t="str">
        <f t="shared" si="1"/>
        <v>15E4947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7"/>
      <c r="AB79" s="118"/>
      <c r="AC79" s="118"/>
      <c r="AD79" s="119"/>
    </row>
    <row r="80" spans="1:30" s="1" customFormat="1" ht="19.5" customHeight="1">
      <c r="A80" s="26">
        <v>48</v>
      </c>
      <c r="B80" s="26" t="str">
        <f t="shared" si="1"/>
        <v>15E4948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7"/>
      <c r="AB80" s="118"/>
      <c r="AC80" s="118"/>
      <c r="AD80" s="119"/>
    </row>
    <row r="81" spans="1:30" s="1" customFormat="1" ht="19.5" customHeight="1">
      <c r="A81" s="26">
        <v>49</v>
      </c>
      <c r="B81" s="26" t="str">
        <f t="shared" si="1"/>
        <v>15E4949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7"/>
      <c r="AB81" s="118"/>
      <c r="AC81" s="118"/>
      <c r="AD81" s="119"/>
    </row>
    <row r="82" spans="1:30" s="1" customFormat="1" ht="19.5" customHeight="1">
      <c r="A82" s="26">
        <v>50</v>
      </c>
      <c r="B82" s="26" t="str">
        <f t="shared" si="1"/>
        <v>15E4950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7"/>
      <c r="AB82" s="118"/>
      <c r="AC82" s="118"/>
      <c r="AD82" s="119"/>
    </row>
    <row r="83" spans="1:30" s="1" customFormat="1" ht="19.5" customHeight="1">
      <c r="A83" s="26">
        <v>51</v>
      </c>
      <c r="B83" s="26" t="str">
        <f t="shared" si="1"/>
        <v>15E4951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7"/>
      <c r="AB83" s="118"/>
      <c r="AC83" s="118"/>
      <c r="AD83" s="119"/>
    </row>
    <row r="84" spans="1:30" s="1" customFormat="1" ht="19.5" customHeight="1">
      <c r="A84" s="26">
        <v>52</v>
      </c>
      <c r="B84" s="26" t="str">
        <f t="shared" si="1"/>
        <v>15E4952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7"/>
      <c r="AB84" s="118"/>
      <c r="AC84" s="118"/>
      <c r="AD84" s="119"/>
    </row>
    <row r="85" spans="1:30" s="1" customFormat="1" ht="19.5" customHeight="1">
      <c r="A85" s="26">
        <v>53</v>
      </c>
      <c r="B85" s="26" t="str">
        <f t="shared" si="1"/>
        <v>15E4953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7"/>
      <c r="AB85" s="118"/>
      <c r="AC85" s="118"/>
      <c r="AD85" s="119"/>
    </row>
    <row r="86" spans="1:30" s="1" customFormat="1" ht="19.5" customHeight="1">
      <c r="A86" s="26">
        <v>54</v>
      </c>
      <c r="B86" s="26" t="str">
        <f t="shared" si="1"/>
        <v>15E4954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7"/>
      <c r="AB86" s="118"/>
      <c r="AC86" s="118"/>
      <c r="AD86" s="119"/>
    </row>
    <row r="87" spans="1:30" s="1" customFormat="1" ht="19.5" customHeight="1">
      <c r="A87" s="26">
        <v>55</v>
      </c>
      <c r="B87" s="26" t="str">
        <f t="shared" si="1"/>
        <v>15E4955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7"/>
      <c r="AB87" s="118"/>
      <c r="AC87" s="118"/>
      <c r="AD87" s="119"/>
    </row>
    <row r="88" spans="1:30" s="1" customFormat="1" ht="19.5" customHeight="1">
      <c r="A88" s="26">
        <v>56</v>
      </c>
      <c r="B88" s="26" t="str">
        <f>$G$2&amp;TEXT(A88,"00")</f>
        <v>15E4956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7"/>
      <c r="AB88" s="118"/>
      <c r="AC88" s="118"/>
      <c r="AD88" s="119"/>
    </row>
    <row r="89" spans="1:30" s="1" customFormat="1" ht="19.5" customHeight="1">
      <c r="A89" s="26">
        <v>57</v>
      </c>
      <c r="B89" s="26" t="str">
        <f>$G$2&amp;TEXT(A89,"00")</f>
        <v>15E4957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7"/>
      <c r="AB89" s="118"/>
      <c r="AC89" s="118"/>
      <c r="AD89" s="119"/>
    </row>
    <row r="90" spans="1:30" s="1" customFormat="1" ht="19.5" customHeight="1">
      <c r="A90" s="26">
        <v>58</v>
      </c>
      <c r="B90" s="26" t="str">
        <f>$G$2&amp;TEXT(A90,"00")</f>
        <v>15E4958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7"/>
      <c r="AB90" s="118"/>
      <c r="AC90" s="118"/>
      <c r="AD90" s="119"/>
    </row>
    <row r="91" spans="1:30" s="1" customFormat="1" ht="19.5" customHeight="1">
      <c r="A91" s="26">
        <v>59</v>
      </c>
      <c r="B91" s="26" t="str">
        <f>$G$2&amp;TEXT(A91,"00")</f>
        <v>15E4959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7"/>
      <c r="AB91" s="118"/>
      <c r="AC91" s="118"/>
      <c r="AD91" s="119"/>
    </row>
    <row r="92" spans="1:30" s="1" customFormat="1" ht="19.5" customHeight="1">
      <c r="A92" s="38">
        <v>60</v>
      </c>
      <c r="B92" s="38" t="str">
        <f>$G$2&amp;TEXT(A92,"00")</f>
        <v>15E4960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6"/>
      <c r="AB92" s="127"/>
      <c r="AC92" s="127"/>
      <c r="AD92" s="128"/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D98" s="21"/>
      <c r="E98" s="21"/>
    </row>
    <row r="99" spans="1:29" s="1" customFormat="1">
      <c r="D99" s="21"/>
      <c r="E99" s="21"/>
    </row>
    <row r="100" spans="1:29" s="1" customFormat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91:AD91"/>
    <mergeCell ref="AA92:AD92"/>
    <mergeCell ref="AA85:AD85"/>
    <mergeCell ref="AA86:AD86"/>
    <mergeCell ref="AA87:AD87"/>
    <mergeCell ref="AA88:AD88"/>
    <mergeCell ref="AA89:AD89"/>
    <mergeCell ref="AA90:AD90"/>
    <mergeCell ref="AA79:AD79"/>
    <mergeCell ref="V72:AA72"/>
    <mergeCell ref="AA80:AD80"/>
    <mergeCell ref="AA83:AD83"/>
    <mergeCell ref="AA84:AD84"/>
    <mergeCell ref="AA81:AD81"/>
    <mergeCell ref="AA82:AD82"/>
    <mergeCell ref="AA66:AD66"/>
    <mergeCell ref="AA67:AD67"/>
    <mergeCell ref="AA78:AD78"/>
    <mergeCell ref="V71:AA71"/>
    <mergeCell ref="AA68:AD68"/>
    <mergeCell ref="AA69:AD69"/>
    <mergeCell ref="AA61:AD61"/>
    <mergeCell ref="AA64:AD64"/>
    <mergeCell ref="AA65:AD65"/>
    <mergeCell ref="AA62:AD62"/>
    <mergeCell ref="AA63:AD63"/>
    <mergeCell ref="AA58:AD58"/>
    <mergeCell ref="AA59:AD59"/>
    <mergeCell ref="AA56:AD56"/>
    <mergeCell ref="AA57:AD57"/>
    <mergeCell ref="AA60:AD60"/>
    <mergeCell ref="AA45:AD45"/>
    <mergeCell ref="AA42:AD42"/>
    <mergeCell ref="AA43:AD43"/>
    <mergeCell ref="AA46:AD46"/>
    <mergeCell ref="AA55:AD55"/>
    <mergeCell ref="AA39:AD39"/>
    <mergeCell ref="AA40:AD40"/>
    <mergeCell ref="AA33:AD33"/>
    <mergeCell ref="AA41:AD41"/>
    <mergeCell ref="AA44:AD44"/>
    <mergeCell ref="AA19:AD19"/>
    <mergeCell ref="AA20:AD20"/>
    <mergeCell ref="AA6:AD8"/>
    <mergeCell ref="AA9:AD9"/>
    <mergeCell ref="AA10:AD10"/>
    <mergeCell ref="AA11:AD11"/>
    <mergeCell ref="AA12:AD12"/>
    <mergeCell ref="AA13:AD13"/>
    <mergeCell ref="AA23:AD23"/>
    <mergeCell ref="AA32:AD32"/>
    <mergeCell ref="A1:D1"/>
    <mergeCell ref="A2:D2"/>
    <mergeCell ref="A6:A8"/>
    <mergeCell ref="C6:C8"/>
    <mergeCell ref="F6:F8"/>
    <mergeCell ref="I6:W6"/>
    <mergeCell ref="D6:D8"/>
    <mergeCell ref="A5:AD5"/>
    <mergeCell ref="H6:H8"/>
    <mergeCell ref="G6:G8"/>
    <mergeCell ref="AA15:AD15"/>
    <mergeCell ref="AA16:AD16"/>
    <mergeCell ref="AA17:AD17"/>
    <mergeCell ref="AA18:AD18"/>
    <mergeCell ref="O7:R7"/>
    <mergeCell ref="K49:R49"/>
    <mergeCell ref="V49:AA49"/>
    <mergeCell ref="S70:AA70"/>
    <mergeCell ref="E3:AD3"/>
    <mergeCell ref="X6:Z6"/>
    <mergeCell ref="S7:V7"/>
    <mergeCell ref="K7:N7"/>
    <mergeCell ref="E6:E8"/>
    <mergeCell ref="S47:AA47"/>
    <mergeCell ref="K48:R48"/>
    <mergeCell ref="V48:AA48"/>
    <mergeCell ref="AA21:AD21"/>
    <mergeCell ref="AA22:AD22"/>
    <mergeCell ref="AA14:AD14"/>
    <mergeCell ref="S24:AA24"/>
    <mergeCell ref="K71:R71"/>
    <mergeCell ref="K25:R25"/>
    <mergeCell ref="V95:AA95"/>
    <mergeCell ref="K95:R95"/>
    <mergeCell ref="K94:R94"/>
    <mergeCell ref="V94:AA94"/>
    <mergeCell ref="S93:AA93"/>
    <mergeCell ref="AA36:AD36"/>
    <mergeCell ref="AA37:AD37"/>
    <mergeCell ref="K72:R72"/>
    <mergeCell ref="K26:R26"/>
    <mergeCell ref="V26:AA26"/>
    <mergeCell ref="AA34:AD34"/>
    <mergeCell ref="AA35:AD35"/>
    <mergeCell ref="V25:AA25"/>
    <mergeCell ref="AA38:AD38"/>
  </mergeCells>
  <phoneticPr fontId="27" type="noConversion"/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193</v>
      </c>
      <c r="G1" s="183"/>
      <c r="H1" s="183"/>
      <c r="I1" s="183"/>
      <c r="J1" s="183"/>
      <c r="K1" s="183"/>
      <c r="L1" s="58" t="s">
        <v>292</v>
      </c>
    </row>
    <row r="2" spans="1:15" s="56" customFormat="1">
      <c r="C2" s="186" t="s">
        <v>246</v>
      </c>
      <c r="D2" s="186"/>
      <c r="E2" s="59" t="s">
        <v>188</v>
      </c>
      <c r="F2" s="187" t="s">
        <v>296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250</v>
      </c>
      <c r="D3" s="184" t="s">
        <v>297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85" t="s">
        <v>302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55</v>
      </c>
      <c r="B8" s="65">
        <v>1</v>
      </c>
      <c r="C8" s="102" t="s">
        <v>244</v>
      </c>
      <c r="D8" s="67" t="s">
        <v>284</v>
      </c>
      <c r="E8" s="68" t="s">
        <v>123</v>
      </c>
      <c r="F8" s="105" t="s">
        <v>272</v>
      </c>
      <c r="G8" s="105" t="s">
        <v>192</v>
      </c>
      <c r="H8" s="69"/>
      <c r="I8" s="70"/>
      <c r="J8" s="70"/>
      <c r="K8" s="70"/>
      <c r="L8" s="169" t="s">
        <v>83</v>
      </c>
      <c r="M8" s="170"/>
      <c r="N8" s="171"/>
      <c r="O8" s="114" t="s">
        <v>299</v>
      </c>
    </row>
    <row r="9" spans="1:15" ht="20.100000000000001" customHeight="1">
      <c r="A9" s="114">
        <v>56</v>
      </c>
      <c r="B9" s="65">
        <v>2</v>
      </c>
      <c r="C9" s="102" t="s">
        <v>224</v>
      </c>
      <c r="D9" s="67" t="s">
        <v>172</v>
      </c>
      <c r="E9" s="68" t="s">
        <v>98</v>
      </c>
      <c r="F9" s="105" t="s">
        <v>272</v>
      </c>
      <c r="G9" s="105" t="s">
        <v>192</v>
      </c>
      <c r="H9" s="69"/>
      <c r="I9" s="70"/>
      <c r="J9" s="70"/>
      <c r="K9" s="70"/>
      <c r="L9" s="166" t="s">
        <v>83</v>
      </c>
      <c r="M9" s="167"/>
      <c r="N9" s="168"/>
      <c r="O9" s="114" t="s">
        <v>299</v>
      </c>
    </row>
    <row r="10" spans="1:15" ht="20.100000000000001" customHeight="1">
      <c r="A10" s="114">
        <v>57</v>
      </c>
      <c r="B10" s="65">
        <v>3</v>
      </c>
      <c r="C10" s="102" t="s">
        <v>234</v>
      </c>
      <c r="D10" s="67" t="s">
        <v>133</v>
      </c>
      <c r="E10" s="68" t="s">
        <v>122</v>
      </c>
      <c r="F10" s="105" t="s">
        <v>272</v>
      </c>
      <c r="G10" s="105" t="s">
        <v>192</v>
      </c>
      <c r="H10" s="69"/>
      <c r="I10" s="70"/>
      <c r="J10" s="70"/>
      <c r="K10" s="70"/>
      <c r="L10" s="166" t="s">
        <v>83</v>
      </c>
      <c r="M10" s="167"/>
      <c r="N10" s="168"/>
      <c r="O10" s="114" t="s">
        <v>299</v>
      </c>
    </row>
    <row r="11" spans="1:15" ht="20.100000000000001" customHeight="1">
      <c r="A11" s="114">
        <v>58</v>
      </c>
      <c r="B11" s="65">
        <v>4</v>
      </c>
      <c r="C11" s="102" t="s">
        <v>227</v>
      </c>
      <c r="D11" s="67" t="s">
        <v>141</v>
      </c>
      <c r="E11" s="68" t="s">
        <v>112</v>
      </c>
      <c r="F11" s="105" t="s">
        <v>272</v>
      </c>
      <c r="G11" s="105" t="s">
        <v>192</v>
      </c>
      <c r="H11" s="69"/>
      <c r="I11" s="70"/>
      <c r="J11" s="70"/>
      <c r="K11" s="70"/>
      <c r="L11" s="166" t="s">
        <v>83</v>
      </c>
      <c r="M11" s="167"/>
      <c r="N11" s="168"/>
      <c r="O11" s="114" t="s">
        <v>299</v>
      </c>
    </row>
    <row r="12" spans="1:15" ht="20.100000000000001" customHeight="1">
      <c r="A12" s="114">
        <v>59</v>
      </c>
      <c r="B12" s="65">
        <v>5</v>
      </c>
      <c r="C12" s="102" t="s">
        <v>237</v>
      </c>
      <c r="D12" s="67" t="s">
        <v>153</v>
      </c>
      <c r="E12" s="68" t="s">
        <v>121</v>
      </c>
      <c r="F12" s="105" t="s">
        <v>272</v>
      </c>
      <c r="G12" s="105" t="s">
        <v>192</v>
      </c>
      <c r="H12" s="69"/>
      <c r="I12" s="70"/>
      <c r="J12" s="70"/>
      <c r="K12" s="70"/>
      <c r="L12" s="166" t="s">
        <v>83</v>
      </c>
      <c r="M12" s="167"/>
      <c r="N12" s="168"/>
      <c r="O12" s="114" t="s">
        <v>299</v>
      </c>
    </row>
    <row r="13" spans="1:15" ht="20.100000000000001" customHeight="1">
      <c r="A13" s="114">
        <v>60</v>
      </c>
      <c r="B13" s="65">
        <v>6</v>
      </c>
      <c r="C13" s="102" t="s">
        <v>285</v>
      </c>
      <c r="D13" s="67" t="s">
        <v>286</v>
      </c>
      <c r="E13" s="68" t="s">
        <v>111</v>
      </c>
      <c r="F13" s="105" t="s">
        <v>272</v>
      </c>
      <c r="G13" s="105" t="s">
        <v>167</v>
      </c>
      <c r="H13" s="69"/>
      <c r="I13" s="70"/>
      <c r="J13" s="70"/>
      <c r="K13" s="70"/>
      <c r="L13" s="166" t="s">
        <v>84</v>
      </c>
      <c r="M13" s="167"/>
      <c r="N13" s="168"/>
      <c r="O13" s="114" t="s">
        <v>299</v>
      </c>
    </row>
    <row r="14" spans="1:15" ht="20.100000000000001" customHeight="1">
      <c r="A14" s="114">
        <v>61</v>
      </c>
      <c r="B14" s="65">
        <v>7</v>
      </c>
      <c r="C14" s="102" t="s">
        <v>182</v>
      </c>
      <c r="D14" s="67" t="s">
        <v>179</v>
      </c>
      <c r="E14" s="68" t="s">
        <v>81</v>
      </c>
      <c r="F14" s="105" t="s">
        <v>272</v>
      </c>
      <c r="G14" s="105" t="s">
        <v>169</v>
      </c>
      <c r="H14" s="69"/>
      <c r="I14" s="70"/>
      <c r="J14" s="70"/>
      <c r="K14" s="70"/>
      <c r="L14" s="166" t="s">
        <v>83</v>
      </c>
      <c r="M14" s="167"/>
      <c r="N14" s="168"/>
      <c r="O14" s="114" t="s">
        <v>299</v>
      </c>
    </row>
    <row r="15" spans="1:15" ht="20.100000000000001" customHeight="1">
      <c r="A15" s="114">
        <v>62</v>
      </c>
      <c r="B15" s="65">
        <v>8</v>
      </c>
      <c r="C15" s="102" t="s">
        <v>239</v>
      </c>
      <c r="D15" s="67" t="s">
        <v>135</v>
      </c>
      <c r="E15" s="68" t="s">
        <v>116</v>
      </c>
      <c r="F15" s="105" t="s">
        <v>272</v>
      </c>
      <c r="G15" s="105" t="s">
        <v>192</v>
      </c>
      <c r="H15" s="69"/>
      <c r="I15" s="70"/>
      <c r="J15" s="70"/>
      <c r="K15" s="70"/>
      <c r="L15" s="166" t="s">
        <v>83</v>
      </c>
      <c r="M15" s="167"/>
      <c r="N15" s="168"/>
      <c r="O15" s="114" t="s">
        <v>299</v>
      </c>
    </row>
    <row r="16" spans="1:15" ht="20.100000000000001" customHeight="1">
      <c r="A16" s="114">
        <v>63</v>
      </c>
      <c r="B16" s="65">
        <v>9</v>
      </c>
      <c r="C16" s="102" t="s">
        <v>236</v>
      </c>
      <c r="D16" s="67" t="s">
        <v>145</v>
      </c>
      <c r="E16" s="68" t="s">
        <v>105</v>
      </c>
      <c r="F16" s="105" t="s">
        <v>272</v>
      </c>
      <c r="G16" s="105" t="s">
        <v>192</v>
      </c>
      <c r="H16" s="69"/>
      <c r="I16" s="70"/>
      <c r="J16" s="70"/>
      <c r="K16" s="70"/>
      <c r="L16" s="166" t="s">
        <v>83</v>
      </c>
      <c r="M16" s="167"/>
      <c r="N16" s="168"/>
      <c r="O16" s="114" t="s">
        <v>299</v>
      </c>
    </row>
    <row r="17" spans="1:15" ht="20.100000000000001" customHeight="1">
      <c r="A17" s="114">
        <v>64</v>
      </c>
      <c r="B17" s="65">
        <v>10</v>
      </c>
      <c r="C17" s="102" t="s">
        <v>228</v>
      </c>
      <c r="D17" s="67" t="s">
        <v>177</v>
      </c>
      <c r="E17" s="68" t="s">
        <v>88</v>
      </c>
      <c r="F17" s="105" t="s">
        <v>272</v>
      </c>
      <c r="G17" s="105" t="s">
        <v>192</v>
      </c>
      <c r="H17" s="69"/>
      <c r="I17" s="70"/>
      <c r="J17" s="70"/>
      <c r="K17" s="70"/>
      <c r="L17" s="166" t="s">
        <v>83</v>
      </c>
      <c r="M17" s="167"/>
      <c r="N17" s="168"/>
      <c r="O17" s="114" t="s">
        <v>299</v>
      </c>
    </row>
    <row r="18" spans="1:15" ht="20.100000000000001" customHeight="1">
      <c r="A18" s="114">
        <v>65</v>
      </c>
      <c r="B18" s="65">
        <v>11</v>
      </c>
      <c r="C18" s="102" t="s">
        <v>287</v>
      </c>
      <c r="D18" s="67" t="s">
        <v>136</v>
      </c>
      <c r="E18" s="68" t="s">
        <v>130</v>
      </c>
      <c r="F18" s="105" t="s">
        <v>272</v>
      </c>
      <c r="G18" s="105" t="s">
        <v>192</v>
      </c>
      <c r="H18" s="69"/>
      <c r="I18" s="70"/>
      <c r="J18" s="70"/>
      <c r="K18" s="70"/>
      <c r="L18" s="166" t="s">
        <v>84</v>
      </c>
      <c r="M18" s="167"/>
      <c r="N18" s="168"/>
      <c r="O18" s="114" t="s">
        <v>299</v>
      </c>
    </row>
    <row r="19" spans="1:15" ht="20.100000000000001" customHeight="1">
      <c r="A19" s="114">
        <v>66</v>
      </c>
      <c r="B19" s="65">
        <v>12</v>
      </c>
      <c r="C19" s="102" t="s">
        <v>243</v>
      </c>
      <c r="D19" s="67" t="s">
        <v>288</v>
      </c>
      <c r="E19" s="68" t="s">
        <v>127</v>
      </c>
      <c r="F19" s="105" t="s">
        <v>272</v>
      </c>
      <c r="G19" s="105" t="s">
        <v>192</v>
      </c>
      <c r="H19" s="69"/>
      <c r="I19" s="70"/>
      <c r="J19" s="70"/>
      <c r="K19" s="70"/>
      <c r="L19" s="166" t="s">
        <v>83</v>
      </c>
      <c r="M19" s="167"/>
      <c r="N19" s="168"/>
      <c r="O19" s="114" t="s">
        <v>299</v>
      </c>
    </row>
    <row r="20" spans="1:15" ht="20.100000000000001" customHeight="1">
      <c r="A20" s="114">
        <v>67</v>
      </c>
      <c r="B20" s="65">
        <v>13</v>
      </c>
      <c r="C20" s="102" t="s">
        <v>242</v>
      </c>
      <c r="D20" s="67" t="s">
        <v>289</v>
      </c>
      <c r="E20" s="68" t="s">
        <v>139</v>
      </c>
      <c r="F20" s="105" t="s">
        <v>272</v>
      </c>
      <c r="G20" s="105" t="s">
        <v>192</v>
      </c>
      <c r="H20" s="69"/>
      <c r="I20" s="70"/>
      <c r="J20" s="70"/>
      <c r="K20" s="70"/>
      <c r="L20" s="166" t="s">
        <v>83</v>
      </c>
      <c r="M20" s="167"/>
      <c r="N20" s="168"/>
      <c r="O20" s="114" t="s">
        <v>299</v>
      </c>
    </row>
    <row r="21" spans="1:15" ht="20.100000000000001" customHeight="1">
      <c r="A21" s="114">
        <v>68</v>
      </c>
      <c r="B21" s="65">
        <v>14</v>
      </c>
      <c r="C21" s="102" t="s">
        <v>238</v>
      </c>
      <c r="D21" s="67" t="s">
        <v>290</v>
      </c>
      <c r="E21" s="68" t="s">
        <v>117</v>
      </c>
      <c r="F21" s="105" t="s">
        <v>272</v>
      </c>
      <c r="G21" s="105" t="s">
        <v>192</v>
      </c>
      <c r="H21" s="69"/>
      <c r="I21" s="70"/>
      <c r="J21" s="70"/>
      <c r="K21" s="70"/>
      <c r="L21" s="166" t="s">
        <v>83</v>
      </c>
      <c r="M21" s="167"/>
      <c r="N21" s="168"/>
      <c r="O21" s="114" t="s">
        <v>299</v>
      </c>
    </row>
    <row r="22" spans="1:15" ht="20.100000000000001" customHeight="1">
      <c r="A22" s="114">
        <v>69</v>
      </c>
      <c r="B22" s="65">
        <v>15</v>
      </c>
      <c r="C22" s="102" t="s">
        <v>184</v>
      </c>
      <c r="D22" s="67" t="s">
        <v>291</v>
      </c>
      <c r="E22" s="68" t="s">
        <v>137</v>
      </c>
      <c r="F22" s="105" t="s">
        <v>272</v>
      </c>
      <c r="G22" s="105" t="s">
        <v>170</v>
      </c>
      <c r="H22" s="69"/>
      <c r="I22" s="70"/>
      <c r="J22" s="70"/>
      <c r="K22" s="70"/>
      <c r="L22" s="166" t="s">
        <v>83</v>
      </c>
      <c r="M22" s="167"/>
      <c r="N22" s="168"/>
      <c r="O22" s="114" t="s">
        <v>299</v>
      </c>
    </row>
    <row r="23" spans="1:15" ht="20.100000000000001" customHeight="1">
      <c r="A23" s="114">
        <v>70</v>
      </c>
      <c r="B23" s="65">
        <v>16</v>
      </c>
      <c r="C23" s="102" t="s">
        <v>245</v>
      </c>
      <c r="D23" s="67" t="s">
        <v>99</v>
      </c>
      <c r="E23" s="68" t="s">
        <v>92</v>
      </c>
      <c r="F23" s="105" t="s">
        <v>272</v>
      </c>
      <c r="G23" s="105" t="s">
        <v>192</v>
      </c>
      <c r="H23" s="69"/>
      <c r="I23" s="70"/>
      <c r="J23" s="70"/>
      <c r="K23" s="70"/>
      <c r="L23" s="166" t="s">
        <v>83</v>
      </c>
      <c r="M23" s="167"/>
      <c r="N23" s="168"/>
      <c r="O23" s="114" t="s">
        <v>299</v>
      </c>
    </row>
    <row r="24" spans="1:15" ht="20.100000000000001" customHeight="1">
      <c r="A24" s="114">
        <v>71</v>
      </c>
      <c r="B24" s="65">
        <v>17</v>
      </c>
      <c r="C24" s="102" t="s">
        <v>241</v>
      </c>
      <c r="D24" s="67" t="s">
        <v>163</v>
      </c>
      <c r="E24" s="68" t="s">
        <v>79</v>
      </c>
      <c r="F24" s="105" t="s">
        <v>272</v>
      </c>
      <c r="G24" s="105" t="s">
        <v>192</v>
      </c>
      <c r="H24" s="69"/>
      <c r="I24" s="70"/>
      <c r="J24" s="70"/>
      <c r="K24" s="70"/>
      <c r="L24" s="166" t="s">
        <v>83</v>
      </c>
      <c r="M24" s="167"/>
      <c r="N24" s="168"/>
      <c r="O24" s="114" t="s">
        <v>299</v>
      </c>
    </row>
    <row r="25" spans="1:15" ht="20.100000000000001" customHeight="1">
      <c r="A25" s="114">
        <v>0</v>
      </c>
      <c r="B25" s="65">
        <v>18</v>
      </c>
      <c r="C25" s="102" t="s">
        <v>83</v>
      </c>
      <c r="D25" s="67" t="s">
        <v>83</v>
      </c>
      <c r="E25" s="68" t="s">
        <v>83</v>
      </c>
      <c r="F25" s="105" t="s">
        <v>83</v>
      </c>
      <c r="G25" s="105" t="s">
        <v>83</v>
      </c>
      <c r="H25" s="69"/>
      <c r="I25" s="70"/>
      <c r="J25" s="70"/>
      <c r="K25" s="70"/>
      <c r="L25" s="166" t="s">
        <v>83</v>
      </c>
      <c r="M25" s="167"/>
      <c r="N25" s="168"/>
      <c r="O25" s="114" t="s">
        <v>299</v>
      </c>
    </row>
    <row r="26" spans="1:15" ht="20.100000000000001" customHeight="1">
      <c r="A26" s="114">
        <v>0</v>
      </c>
      <c r="B26" s="65">
        <v>19</v>
      </c>
      <c r="C26" s="102" t="s">
        <v>83</v>
      </c>
      <c r="D26" s="67" t="s">
        <v>83</v>
      </c>
      <c r="E26" s="68" t="s">
        <v>83</v>
      </c>
      <c r="F26" s="105" t="s">
        <v>83</v>
      </c>
      <c r="G26" s="105" t="s">
        <v>83</v>
      </c>
      <c r="H26" s="69"/>
      <c r="I26" s="70"/>
      <c r="J26" s="70"/>
      <c r="K26" s="70"/>
      <c r="L26" s="166" t="s">
        <v>83</v>
      </c>
      <c r="M26" s="167"/>
      <c r="N26" s="168"/>
      <c r="O26" s="114" t="s">
        <v>299</v>
      </c>
    </row>
    <row r="27" spans="1:15" ht="20.100000000000001" customHeight="1">
      <c r="A27" s="114">
        <v>0</v>
      </c>
      <c r="B27" s="65">
        <v>20</v>
      </c>
      <c r="C27" s="102" t="s">
        <v>83</v>
      </c>
      <c r="D27" s="67" t="s">
        <v>83</v>
      </c>
      <c r="E27" s="68" t="s">
        <v>83</v>
      </c>
      <c r="F27" s="105" t="s">
        <v>83</v>
      </c>
      <c r="G27" s="105" t="s">
        <v>83</v>
      </c>
      <c r="H27" s="69"/>
      <c r="I27" s="70"/>
      <c r="J27" s="70"/>
      <c r="K27" s="70"/>
      <c r="L27" s="166" t="s">
        <v>83</v>
      </c>
      <c r="M27" s="167"/>
      <c r="N27" s="168"/>
      <c r="O27" s="114" t="s">
        <v>299</v>
      </c>
    </row>
    <row r="28" spans="1:15" ht="20.100000000000001" customHeight="1">
      <c r="A28" s="114">
        <v>0</v>
      </c>
      <c r="B28" s="65">
        <v>21</v>
      </c>
      <c r="C28" s="102" t="s">
        <v>83</v>
      </c>
      <c r="D28" s="67" t="s">
        <v>83</v>
      </c>
      <c r="E28" s="68" t="s">
        <v>83</v>
      </c>
      <c r="F28" s="105" t="s">
        <v>83</v>
      </c>
      <c r="G28" s="105" t="s">
        <v>83</v>
      </c>
      <c r="H28" s="69"/>
      <c r="I28" s="70"/>
      <c r="J28" s="70"/>
      <c r="K28" s="70"/>
      <c r="L28" s="166" t="s">
        <v>83</v>
      </c>
      <c r="M28" s="167"/>
      <c r="N28" s="168"/>
      <c r="O28" s="114" t="s">
        <v>299</v>
      </c>
    </row>
    <row r="29" spans="1:15" ht="20.100000000000001" customHeight="1">
      <c r="A29" s="114">
        <v>0</v>
      </c>
      <c r="B29" s="65">
        <v>22</v>
      </c>
      <c r="C29" s="102" t="s">
        <v>83</v>
      </c>
      <c r="D29" s="67" t="s">
        <v>83</v>
      </c>
      <c r="E29" s="68" t="s">
        <v>83</v>
      </c>
      <c r="F29" s="105" t="s">
        <v>83</v>
      </c>
      <c r="G29" s="105" t="s">
        <v>83</v>
      </c>
      <c r="H29" s="69"/>
      <c r="I29" s="70"/>
      <c r="J29" s="70"/>
      <c r="K29" s="70"/>
      <c r="L29" s="166" t="s">
        <v>83</v>
      </c>
      <c r="M29" s="167"/>
      <c r="N29" s="168"/>
      <c r="O29" s="114" t="s">
        <v>299</v>
      </c>
    </row>
    <row r="30" spans="1:15" ht="20.100000000000001" customHeight="1">
      <c r="A30" s="114">
        <v>0</v>
      </c>
      <c r="B30" s="65">
        <v>23</v>
      </c>
      <c r="C30" s="102" t="s">
        <v>83</v>
      </c>
      <c r="D30" s="67" t="s">
        <v>83</v>
      </c>
      <c r="E30" s="68" t="s">
        <v>83</v>
      </c>
      <c r="F30" s="105" t="s">
        <v>83</v>
      </c>
      <c r="G30" s="105" t="s">
        <v>83</v>
      </c>
      <c r="H30" s="69"/>
      <c r="I30" s="70"/>
      <c r="J30" s="70"/>
      <c r="K30" s="70"/>
      <c r="L30" s="166" t="s">
        <v>83</v>
      </c>
      <c r="M30" s="167"/>
      <c r="N30" s="168"/>
      <c r="O30" s="114" t="s">
        <v>299</v>
      </c>
    </row>
    <row r="31" spans="1:15" ht="20.100000000000001" customHeight="1">
      <c r="A31" s="114">
        <v>0</v>
      </c>
      <c r="B31" s="65">
        <v>24</v>
      </c>
      <c r="C31" s="102" t="s">
        <v>83</v>
      </c>
      <c r="D31" s="67" t="s">
        <v>83</v>
      </c>
      <c r="E31" s="68" t="s">
        <v>83</v>
      </c>
      <c r="F31" s="105" t="s">
        <v>83</v>
      </c>
      <c r="G31" s="105" t="s">
        <v>83</v>
      </c>
      <c r="H31" s="69"/>
      <c r="I31" s="70"/>
      <c r="J31" s="70"/>
      <c r="K31" s="70"/>
      <c r="L31" s="166" t="s">
        <v>83</v>
      </c>
      <c r="M31" s="167"/>
      <c r="N31" s="168"/>
      <c r="O31" s="114" t="s">
        <v>299</v>
      </c>
    </row>
    <row r="32" spans="1:15" ht="20.100000000000001" customHeight="1">
      <c r="A32" s="114">
        <v>0</v>
      </c>
      <c r="B32" s="65">
        <v>25</v>
      </c>
      <c r="C32" s="102" t="s">
        <v>83</v>
      </c>
      <c r="D32" s="67" t="s">
        <v>83</v>
      </c>
      <c r="E32" s="68" t="s">
        <v>83</v>
      </c>
      <c r="F32" s="105" t="s">
        <v>83</v>
      </c>
      <c r="G32" s="105" t="s">
        <v>83</v>
      </c>
      <c r="H32" s="69"/>
      <c r="I32" s="70"/>
      <c r="J32" s="70"/>
      <c r="K32" s="70"/>
      <c r="L32" s="166" t="s">
        <v>83</v>
      </c>
      <c r="M32" s="167"/>
      <c r="N32" s="168"/>
      <c r="O32" s="114" t="s">
        <v>299</v>
      </c>
    </row>
    <row r="33" spans="1:16" ht="20.100000000000001" customHeight="1">
      <c r="A33" s="114">
        <v>0</v>
      </c>
      <c r="B33" s="65">
        <v>26</v>
      </c>
      <c r="C33" s="102" t="s">
        <v>83</v>
      </c>
      <c r="D33" s="67" t="s">
        <v>83</v>
      </c>
      <c r="E33" s="68" t="s">
        <v>83</v>
      </c>
      <c r="F33" s="105" t="s">
        <v>83</v>
      </c>
      <c r="G33" s="105" t="s">
        <v>83</v>
      </c>
      <c r="H33" s="69"/>
      <c r="I33" s="70"/>
      <c r="J33" s="70"/>
      <c r="K33" s="70"/>
      <c r="L33" s="166" t="s">
        <v>83</v>
      </c>
      <c r="M33" s="167"/>
      <c r="N33" s="168"/>
      <c r="O33" s="114" t="s">
        <v>299</v>
      </c>
    </row>
    <row r="34" spans="1:16" ht="20.100000000000001" customHeight="1">
      <c r="A34" s="114">
        <v>0</v>
      </c>
      <c r="B34" s="65">
        <v>27</v>
      </c>
      <c r="C34" s="102" t="s">
        <v>83</v>
      </c>
      <c r="D34" s="67" t="s">
        <v>83</v>
      </c>
      <c r="E34" s="68" t="s">
        <v>83</v>
      </c>
      <c r="F34" s="105" t="s">
        <v>83</v>
      </c>
      <c r="G34" s="105" t="s">
        <v>83</v>
      </c>
      <c r="H34" s="69"/>
      <c r="I34" s="70"/>
      <c r="J34" s="70"/>
      <c r="K34" s="70"/>
      <c r="L34" s="166" t="s">
        <v>83</v>
      </c>
      <c r="M34" s="167"/>
      <c r="N34" s="168"/>
      <c r="O34" s="114" t="s">
        <v>299</v>
      </c>
    </row>
    <row r="35" spans="1:16" ht="20.100000000000001" customHeight="1">
      <c r="A35" s="114">
        <v>0</v>
      </c>
      <c r="B35" s="65">
        <v>28</v>
      </c>
      <c r="C35" s="102" t="s">
        <v>83</v>
      </c>
      <c r="D35" s="67" t="s">
        <v>83</v>
      </c>
      <c r="E35" s="68" t="s">
        <v>83</v>
      </c>
      <c r="F35" s="105" t="s">
        <v>83</v>
      </c>
      <c r="G35" s="105" t="s">
        <v>83</v>
      </c>
      <c r="H35" s="69"/>
      <c r="I35" s="70"/>
      <c r="J35" s="70"/>
      <c r="K35" s="70"/>
      <c r="L35" s="166" t="s">
        <v>83</v>
      </c>
      <c r="M35" s="167"/>
      <c r="N35" s="168"/>
      <c r="O35" s="114" t="s">
        <v>299</v>
      </c>
    </row>
    <row r="36" spans="1:16" ht="20.100000000000001" customHeight="1">
      <c r="A36" s="114">
        <v>0</v>
      </c>
      <c r="B36" s="65">
        <v>29</v>
      </c>
      <c r="C36" s="102" t="s">
        <v>83</v>
      </c>
      <c r="D36" s="67" t="s">
        <v>83</v>
      </c>
      <c r="E36" s="68" t="s">
        <v>83</v>
      </c>
      <c r="F36" s="105" t="s">
        <v>83</v>
      </c>
      <c r="G36" s="105" t="s">
        <v>83</v>
      </c>
      <c r="H36" s="69"/>
      <c r="I36" s="70"/>
      <c r="J36" s="70"/>
      <c r="K36" s="70"/>
      <c r="L36" s="166" t="s">
        <v>83</v>
      </c>
      <c r="M36" s="167"/>
      <c r="N36" s="168"/>
      <c r="O36" s="114" t="s">
        <v>299</v>
      </c>
    </row>
    <row r="37" spans="1:16" ht="20.100000000000001" customHeight="1">
      <c r="A37" s="114">
        <v>0</v>
      </c>
      <c r="B37" s="72">
        <v>30</v>
      </c>
      <c r="C37" s="102" t="s">
        <v>83</v>
      </c>
      <c r="D37" s="67" t="s">
        <v>83</v>
      </c>
      <c r="E37" s="68" t="s">
        <v>83</v>
      </c>
      <c r="F37" s="105" t="s">
        <v>83</v>
      </c>
      <c r="G37" s="105" t="s">
        <v>83</v>
      </c>
      <c r="H37" s="73"/>
      <c r="I37" s="74"/>
      <c r="J37" s="74"/>
      <c r="K37" s="74"/>
      <c r="L37" s="166" t="s">
        <v>83</v>
      </c>
      <c r="M37" s="167"/>
      <c r="N37" s="168"/>
      <c r="O37" s="114" t="s">
        <v>299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86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85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53</v>
      </c>
      <c r="I44" s="110">
        <v>4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0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102"/>
  <sheetViews>
    <sheetView workbookViewId="0">
      <selection activeCell="H27" sqref="H2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46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15E3001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3" t="e">
        <f>IF(ISNA(VLOOKUP($B9,#REF!,AA$4,0))=FALSE,VLOOKUP($B9,#REF!,AA$4,0),"")</f>
        <v>#REF!</v>
      </c>
      <c r="AB9" s="164" t="e">
        <f>IF(ISNA(VLOOKUP($B9,#REF!,AB$4,0))=FALSE,VLOOKUP($B9,#REF!,AB$4,0),"")</f>
        <v>#REF!</v>
      </c>
      <c r="AC9" s="164" t="e">
        <f>IF(ISNA(VLOOKUP($B9,#REF!,AC$4,0))=FALSE,VLOOKUP($B9,#REF!,AC$4,0),"")</f>
        <v>#REF!</v>
      </c>
      <c r="AD9" s="165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15E3002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15E3003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15E3004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15E3005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15E3006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15E3007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15E3008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15E3009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15E3010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15E3011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15E3012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15E3013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15E3014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15E3015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0" t="e">
        <f>IF(ISNA(VLOOKUP($B23,#REF!,AA$4,0))=FALSE,VLOOKUP($B23,#REF!,AA$4,0),"")</f>
        <v>#REF!</v>
      </c>
      <c r="AB23" s="161" t="e">
        <f>IF(ISNA(VLOOKUP($B23,#REF!,AB$4,0))=FALSE,VLOOKUP($B23,#REF!,AB$4,0),"")</f>
        <v>#REF!</v>
      </c>
      <c r="AC23" s="161" t="e">
        <f>IF(ISNA(VLOOKUP($B23,#REF!,AC$4,0))=FALSE,VLOOKUP($B23,#REF!,AC$4,0),"")</f>
        <v>#REF!</v>
      </c>
      <c r="AD23" s="162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15E3016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3" t="e">
        <f>IF(ISNA(VLOOKUP($B32,#REF!,AA$4,0))=FALSE,VLOOKUP($B32,#REF!,AA$4,0),"")</f>
        <v>#REF!</v>
      </c>
      <c r="AB32" s="164" t="e">
        <f>IF(ISNA(VLOOKUP($B32,#REF!,AB$4,0))=FALSE,VLOOKUP($B32,#REF!,AB$4,0),"")</f>
        <v>#REF!</v>
      </c>
      <c r="AC32" s="164" t="e">
        <f>IF(ISNA(VLOOKUP($B32,#REF!,AC$4,0))=FALSE,VLOOKUP($B32,#REF!,AC$4,0),"")</f>
        <v>#REF!</v>
      </c>
      <c r="AD32" s="165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15E3017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15E3018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15E3019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15E3020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15E3021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15E3022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15E3023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15E3024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15E3025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15E3026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15E3027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15E3028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15E3029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15E3030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0" t="e">
        <f>IF(ISNA(VLOOKUP($B46,#REF!,AA$4,0))=FALSE,VLOOKUP($B46,#REF!,AA$4,0),"")</f>
        <v>#REF!</v>
      </c>
      <c r="AB46" s="161" t="e">
        <f>IF(ISNA(VLOOKUP($B46,#REF!,AB$4,0))=FALSE,VLOOKUP($B46,#REF!,AB$4,0),"")</f>
        <v>#REF!</v>
      </c>
      <c r="AC46" s="161" t="e">
        <f>IF(ISNA(VLOOKUP($B46,#REF!,AC$4,0))=FALSE,VLOOKUP($B46,#REF!,AC$4,0),"")</f>
        <v>#REF!</v>
      </c>
      <c r="AD46" s="162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hidden="1" customHeight="1">
      <c r="A55" s="25">
        <v>31</v>
      </c>
      <c r="B55" s="25" t="str">
        <f t="shared" si="0"/>
        <v>15E3031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9"/>
      <c r="AB55" s="130"/>
      <c r="AC55" s="130"/>
      <c r="AD55" s="131"/>
    </row>
    <row r="56" spans="1:30" s="1" customFormat="1" ht="19.5" hidden="1" customHeight="1">
      <c r="A56" s="26">
        <v>32</v>
      </c>
      <c r="B56" s="26" t="str">
        <f t="shared" si="0"/>
        <v>15E3032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7"/>
      <c r="AB56" s="118"/>
      <c r="AC56" s="118"/>
      <c r="AD56" s="119"/>
    </row>
    <row r="57" spans="1:30" s="1" customFormat="1" ht="19.5" hidden="1" customHeight="1">
      <c r="A57" s="26">
        <v>33</v>
      </c>
      <c r="B57" s="26" t="str">
        <f t="shared" si="0"/>
        <v>15E3033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7"/>
      <c r="AB57" s="118"/>
      <c r="AC57" s="118"/>
      <c r="AD57" s="119"/>
    </row>
    <row r="58" spans="1:30" s="1" customFormat="1" ht="19.5" hidden="1" customHeight="1">
      <c r="A58" s="26">
        <v>34</v>
      </c>
      <c r="B58" s="26" t="str">
        <f t="shared" si="0"/>
        <v>15E3034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7"/>
      <c r="AB58" s="118"/>
      <c r="AC58" s="118"/>
      <c r="AD58" s="119"/>
    </row>
    <row r="59" spans="1:30" s="1" customFormat="1" ht="19.5" hidden="1" customHeight="1">
      <c r="A59" s="26">
        <v>35</v>
      </c>
      <c r="B59" s="26" t="str">
        <f t="shared" si="0"/>
        <v>15E3035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7"/>
      <c r="AB59" s="118"/>
      <c r="AC59" s="118"/>
      <c r="AD59" s="119"/>
    </row>
    <row r="60" spans="1:30" s="1" customFormat="1" ht="19.5" hidden="1" customHeight="1">
      <c r="A60" s="26">
        <v>36</v>
      </c>
      <c r="B60" s="26" t="str">
        <f t="shared" si="0"/>
        <v>15E3036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7"/>
      <c r="AB60" s="118"/>
      <c r="AC60" s="118"/>
      <c r="AD60" s="119"/>
    </row>
    <row r="61" spans="1:30" s="1" customFormat="1" ht="19.5" hidden="1" customHeight="1">
      <c r="A61" s="26">
        <v>37</v>
      </c>
      <c r="B61" s="26" t="str">
        <f t="shared" si="0"/>
        <v>15E3037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7"/>
      <c r="AB61" s="118"/>
      <c r="AC61" s="118"/>
      <c r="AD61" s="119"/>
    </row>
    <row r="62" spans="1:30" s="1" customFormat="1" ht="19.5" hidden="1" customHeight="1">
      <c r="A62" s="26">
        <v>38</v>
      </c>
      <c r="B62" s="26" t="str">
        <f t="shared" si="0"/>
        <v>15E3038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7"/>
      <c r="AB62" s="118"/>
      <c r="AC62" s="118"/>
      <c r="AD62" s="119"/>
    </row>
    <row r="63" spans="1:30" s="1" customFormat="1" ht="19.5" hidden="1" customHeight="1">
      <c r="A63" s="26">
        <v>39</v>
      </c>
      <c r="B63" s="26" t="str">
        <f t="shared" si="0"/>
        <v>15E3039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7"/>
      <c r="AB63" s="118"/>
      <c r="AC63" s="118"/>
      <c r="AD63" s="119"/>
    </row>
    <row r="64" spans="1:30" s="1" customFormat="1" ht="19.5" hidden="1" customHeight="1">
      <c r="A64" s="26">
        <v>40</v>
      </c>
      <c r="B64" s="26" t="str">
        <f t="shared" si="0"/>
        <v>15E3040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7"/>
      <c r="AB64" s="118"/>
      <c r="AC64" s="118"/>
      <c r="AD64" s="119"/>
    </row>
    <row r="65" spans="1:30" s="1" customFormat="1" ht="19.5" hidden="1" customHeight="1">
      <c r="A65" s="26">
        <v>41</v>
      </c>
      <c r="B65" s="26" t="str">
        <f t="shared" si="0"/>
        <v>15E3041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7"/>
      <c r="AB65" s="118"/>
      <c r="AC65" s="118"/>
      <c r="AD65" s="119"/>
    </row>
    <row r="66" spans="1:30" s="1" customFormat="1" ht="19.5" hidden="1" customHeight="1">
      <c r="A66" s="26">
        <v>42</v>
      </c>
      <c r="B66" s="26" t="str">
        <f t="shared" si="0"/>
        <v>15E3042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7"/>
      <c r="AB66" s="118"/>
      <c r="AC66" s="118"/>
      <c r="AD66" s="119"/>
    </row>
    <row r="67" spans="1:30" s="1" customFormat="1" ht="19.5" hidden="1" customHeight="1">
      <c r="A67" s="26">
        <v>43</v>
      </c>
      <c r="B67" s="26" t="str">
        <f t="shared" si="0"/>
        <v>15E3043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7"/>
      <c r="AB67" s="118"/>
      <c r="AC67" s="118"/>
      <c r="AD67" s="119"/>
    </row>
    <row r="68" spans="1:30" s="1" customFormat="1" ht="19.5" hidden="1" customHeight="1">
      <c r="A68" s="26">
        <v>44</v>
      </c>
      <c r="B68" s="26" t="str">
        <f t="shared" si="0"/>
        <v>15E3044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7"/>
      <c r="AB68" s="118"/>
      <c r="AC68" s="118"/>
      <c r="AD68" s="119"/>
    </row>
    <row r="69" spans="1:30" s="1" customFormat="1" ht="19.5" hidden="1" customHeight="1">
      <c r="A69" s="38">
        <v>45</v>
      </c>
      <c r="B69" s="38" t="str">
        <f t="shared" si="0"/>
        <v>15E3045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26"/>
      <c r="AB69" s="127"/>
      <c r="AC69" s="127"/>
      <c r="AD69" s="128"/>
    </row>
    <row r="70" spans="1:30" s="1" customFormat="1" hidden="1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 hidden="1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 hidden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 hidden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idden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idden="1">
      <c r="A75" s="49" t="s">
        <v>55</v>
      </c>
      <c r="B75" s="50"/>
      <c r="C75" s="50"/>
      <c r="D75" s="51"/>
      <c r="E75" s="51"/>
      <c r="F75" s="50"/>
      <c r="G75" s="50"/>
      <c r="H75" s="50"/>
    </row>
    <row r="76" spans="1:30" s="1" customFormat="1" hidden="1">
      <c r="A76" s="49" t="s">
        <v>54</v>
      </c>
      <c r="B76" s="50"/>
      <c r="C76" s="50"/>
      <c r="D76" s="51"/>
      <c r="E76" s="51"/>
      <c r="F76" s="50"/>
      <c r="G76" s="50"/>
      <c r="H76" s="50"/>
    </row>
    <row r="77" spans="1:30" s="1" customFormat="1" ht="16.5" hidden="1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15E3046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9"/>
      <c r="AB78" s="130"/>
      <c r="AC78" s="130"/>
      <c r="AD78" s="131"/>
    </row>
    <row r="79" spans="1:30" s="1" customFormat="1" ht="19.5" hidden="1" customHeight="1">
      <c r="A79" s="26">
        <v>47</v>
      </c>
      <c r="B79" s="26" t="str">
        <f t="shared" si="1"/>
        <v>15E3047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7"/>
      <c r="AB79" s="118"/>
      <c r="AC79" s="118"/>
      <c r="AD79" s="119"/>
    </row>
    <row r="80" spans="1:30" s="1" customFormat="1" ht="19.5" hidden="1" customHeight="1">
      <c r="A80" s="26">
        <v>48</v>
      </c>
      <c r="B80" s="26" t="str">
        <f t="shared" si="1"/>
        <v>15E3048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7"/>
      <c r="AB80" s="118"/>
      <c r="AC80" s="118"/>
      <c r="AD80" s="119"/>
    </row>
    <row r="81" spans="1:30" s="1" customFormat="1" ht="19.5" hidden="1" customHeight="1">
      <c r="A81" s="26">
        <v>49</v>
      </c>
      <c r="B81" s="26" t="str">
        <f t="shared" si="1"/>
        <v>15E3049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7"/>
      <c r="AB81" s="118"/>
      <c r="AC81" s="118"/>
      <c r="AD81" s="119"/>
    </row>
    <row r="82" spans="1:30" s="1" customFormat="1" ht="19.5" hidden="1" customHeight="1">
      <c r="A82" s="26">
        <v>50</v>
      </c>
      <c r="B82" s="26" t="str">
        <f t="shared" si="1"/>
        <v>15E3050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7"/>
      <c r="AB82" s="118"/>
      <c r="AC82" s="118"/>
      <c r="AD82" s="119"/>
    </row>
    <row r="83" spans="1:30" s="1" customFormat="1" ht="19.5" hidden="1" customHeight="1">
      <c r="A83" s="26">
        <v>51</v>
      </c>
      <c r="B83" s="26" t="str">
        <f t="shared" si="1"/>
        <v>15E3051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7"/>
      <c r="AB83" s="118"/>
      <c r="AC83" s="118"/>
      <c r="AD83" s="119"/>
    </row>
    <row r="84" spans="1:30" s="1" customFormat="1" ht="19.5" hidden="1" customHeight="1">
      <c r="A84" s="26">
        <v>52</v>
      </c>
      <c r="B84" s="26" t="str">
        <f t="shared" si="1"/>
        <v>15E3052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7"/>
      <c r="AB84" s="118"/>
      <c r="AC84" s="118"/>
      <c r="AD84" s="119"/>
    </row>
    <row r="85" spans="1:30" s="1" customFormat="1" ht="19.5" hidden="1" customHeight="1">
      <c r="A85" s="26">
        <v>53</v>
      </c>
      <c r="B85" s="26" t="str">
        <f t="shared" si="1"/>
        <v>15E3053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7"/>
      <c r="AB85" s="118"/>
      <c r="AC85" s="118"/>
      <c r="AD85" s="119"/>
    </row>
    <row r="86" spans="1:30" s="1" customFormat="1" ht="19.5" hidden="1" customHeight="1">
      <c r="A86" s="26">
        <v>54</v>
      </c>
      <c r="B86" s="26" t="str">
        <f t="shared" si="1"/>
        <v>15E3054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7"/>
      <c r="AB86" s="118"/>
      <c r="AC86" s="118"/>
      <c r="AD86" s="119"/>
    </row>
    <row r="87" spans="1:30" s="1" customFormat="1" ht="19.5" hidden="1" customHeight="1">
      <c r="A87" s="26">
        <v>55</v>
      </c>
      <c r="B87" s="26" t="str">
        <f t="shared" si="1"/>
        <v>15E3055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7"/>
      <c r="AB87" s="118"/>
      <c r="AC87" s="118"/>
      <c r="AD87" s="119"/>
    </row>
    <row r="88" spans="1:30" s="1" customFormat="1" ht="19.5" hidden="1" customHeight="1">
      <c r="A88" s="26">
        <v>56</v>
      </c>
      <c r="B88" s="26" t="str">
        <f t="shared" si="1"/>
        <v>15E3056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7"/>
      <c r="AB88" s="118"/>
      <c r="AC88" s="118"/>
      <c r="AD88" s="119"/>
    </row>
    <row r="89" spans="1:30" s="1" customFormat="1" ht="19.5" hidden="1" customHeight="1">
      <c r="A89" s="26">
        <v>57</v>
      </c>
      <c r="B89" s="26" t="str">
        <f t="shared" si="1"/>
        <v>15E3057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7"/>
      <c r="AB89" s="118"/>
      <c r="AC89" s="118"/>
      <c r="AD89" s="119"/>
    </row>
    <row r="90" spans="1:30" s="1" customFormat="1" ht="19.5" hidden="1" customHeight="1">
      <c r="A90" s="26">
        <v>58</v>
      </c>
      <c r="B90" s="26" t="str">
        <f t="shared" si="1"/>
        <v>15E3058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7"/>
      <c r="AB90" s="118"/>
      <c r="AC90" s="118"/>
      <c r="AD90" s="119"/>
    </row>
    <row r="91" spans="1:30" s="1" customFormat="1" ht="19.5" hidden="1" customHeight="1">
      <c r="A91" s="26">
        <v>59</v>
      </c>
      <c r="B91" s="26" t="str">
        <f t="shared" si="1"/>
        <v>15E3059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7"/>
      <c r="AB91" s="118"/>
      <c r="AC91" s="118"/>
      <c r="AD91" s="119"/>
    </row>
    <row r="92" spans="1:30" s="1" customFormat="1" ht="19.5" hidden="1" customHeight="1">
      <c r="A92" s="38">
        <v>60</v>
      </c>
      <c r="B92" s="38" t="str">
        <f t="shared" si="1"/>
        <v>15E3060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6"/>
      <c r="AB92" s="127"/>
      <c r="AC92" s="127"/>
      <c r="AD92" s="128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20:AD20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1:AD21"/>
    <mergeCell ref="AA22:AD22"/>
    <mergeCell ref="AA23:AD23"/>
    <mergeCell ref="S24:AA24"/>
    <mergeCell ref="K25:R25"/>
    <mergeCell ref="V25:AA25"/>
    <mergeCell ref="AA41:AD41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56:AD56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68:AD68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9:AD69"/>
    <mergeCell ref="S70:AA70"/>
    <mergeCell ref="K71:R71"/>
    <mergeCell ref="V71:AA71"/>
    <mergeCell ref="K72:R72"/>
    <mergeCell ref="V72:AA72"/>
    <mergeCell ref="AA89:AD89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11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F102"/>
  <sheetViews>
    <sheetView topLeftCell="A38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47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15E3901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3" t="e">
        <f>IF(ISNA(VLOOKUP($B9,#REF!,AA$4,0))=FALSE,VLOOKUP($B9,#REF!,AA$4,0),"")</f>
        <v>#REF!</v>
      </c>
      <c r="AB9" s="164" t="e">
        <f>IF(ISNA(VLOOKUP($B9,#REF!,AB$4,0))=FALSE,VLOOKUP($B9,#REF!,AB$4,0),"")</f>
        <v>#REF!</v>
      </c>
      <c r="AC9" s="164" t="e">
        <f>IF(ISNA(VLOOKUP($B9,#REF!,AC$4,0))=FALSE,VLOOKUP($B9,#REF!,AC$4,0),"")</f>
        <v>#REF!</v>
      </c>
      <c r="AD9" s="165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0" t="e">
        <f>IF(ISNA(VLOOKUP($B23,#REF!,AA$4,0))=FALSE,VLOOKUP($B23,#REF!,AA$4,0),"")</f>
        <v>#REF!</v>
      </c>
      <c r="AB23" s="161" t="e">
        <f>IF(ISNA(VLOOKUP($B23,#REF!,AB$4,0))=FALSE,VLOOKUP($B23,#REF!,AB$4,0),"")</f>
        <v>#REF!</v>
      </c>
      <c r="AC23" s="161" t="e">
        <f>IF(ISNA(VLOOKUP($B23,#REF!,AC$4,0))=FALSE,VLOOKUP($B23,#REF!,AC$4,0),"")</f>
        <v>#REF!</v>
      </c>
      <c r="AD23" s="162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3" t="e">
        <f>IF(ISNA(VLOOKUP($B32,#REF!,AA$4,0))=FALSE,VLOOKUP($B32,#REF!,AA$4,0),"")</f>
        <v>#REF!</v>
      </c>
      <c r="AB32" s="164" t="e">
        <f>IF(ISNA(VLOOKUP($B32,#REF!,AB$4,0))=FALSE,VLOOKUP($B32,#REF!,AB$4,0),"")</f>
        <v>#REF!</v>
      </c>
      <c r="AC32" s="164" t="e">
        <f>IF(ISNA(VLOOKUP($B32,#REF!,AC$4,0))=FALSE,VLOOKUP($B32,#REF!,AC$4,0),"")</f>
        <v>#REF!</v>
      </c>
      <c r="AD32" s="165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0" t="e">
        <f>IF(ISNA(VLOOKUP($B46,#REF!,AA$4,0))=FALSE,VLOOKUP($B46,#REF!,AA$4,0),"")</f>
        <v>#REF!</v>
      </c>
      <c r="AB46" s="161" t="e">
        <f>IF(ISNA(VLOOKUP($B46,#REF!,AB$4,0))=FALSE,VLOOKUP($B46,#REF!,AB$4,0),"")</f>
        <v>#REF!</v>
      </c>
      <c r="AC46" s="161" t="e">
        <f>IF(ISNA(VLOOKUP($B46,#REF!,AC$4,0))=FALSE,VLOOKUP($B46,#REF!,AC$4,0),"")</f>
        <v>#REF!</v>
      </c>
      <c r="AD46" s="162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15E3931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3" t="e">
        <f>IF(ISNA(VLOOKUP($B55,#REF!,AA$4,0))=FALSE,VLOOKUP($B55,#REF!,AA$4,0),"")</f>
        <v>#REF!</v>
      </c>
      <c r="AB55" s="164" t="e">
        <f>IF(ISNA(VLOOKUP($B55,#REF!,AB$4,0))=FALSE,VLOOKUP($B55,#REF!,AB$4,0),"")</f>
        <v>#REF!</v>
      </c>
      <c r="AC55" s="164" t="e">
        <f>IF(ISNA(VLOOKUP($B55,#REF!,AC$4,0))=FALSE,VLOOKUP($B55,#REF!,AC$4,0),"")</f>
        <v>#REF!</v>
      </c>
      <c r="AD55" s="165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15E3932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15E3933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15E3934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15E3935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15E3936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15E3937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15E3938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15E3939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15E3940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15E3941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15E3942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15E3943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15E3944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15E3945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0" t="e">
        <f>IF(ISNA(VLOOKUP($B69,#REF!,AA$4,0))=FALSE,VLOOKUP($B69,#REF!,AA$4,0),"")</f>
        <v>#REF!</v>
      </c>
      <c r="AB69" s="161" t="e">
        <f>IF(ISNA(VLOOKUP($B69,#REF!,AB$4,0))=FALSE,VLOOKUP($B69,#REF!,AB$4,0),"")</f>
        <v>#REF!</v>
      </c>
      <c r="AC69" s="161" t="e">
        <f>IF(ISNA(VLOOKUP($B69,#REF!,AC$4,0))=FALSE,VLOOKUP($B69,#REF!,AC$4,0),"")</f>
        <v>#REF!</v>
      </c>
      <c r="AD69" s="162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9"/>
      <c r="AB78" s="130"/>
      <c r="AC78" s="130"/>
      <c r="AD78" s="131"/>
    </row>
    <row r="79" spans="1:30" s="1" customFormat="1" ht="19.5" hidden="1" customHeight="1">
      <c r="A79" s="26">
        <v>47</v>
      </c>
      <c r="B79" s="26" t="str">
        <f t="shared" si="1"/>
        <v>15E3947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7"/>
      <c r="AB79" s="118"/>
      <c r="AC79" s="118"/>
      <c r="AD79" s="119"/>
    </row>
    <row r="80" spans="1:30" s="1" customFormat="1" ht="19.5" hidden="1" customHeight="1">
      <c r="A80" s="26">
        <v>48</v>
      </c>
      <c r="B80" s="26" t="str">
        <f t="shared" si="1"/>
        <v>15E3948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7"/>
      <c r="AB80" s="118"/>
      <c r="AC80" s="118"/>
      <c r="AD80" s="119"/>
    </row>
    <row r="81" spans="1:30" s="1" customFormat="1" ht="19.5" hidden="1" customHeight="1">
      <c r="A81" s="26">
        <v>49</v>
      </c>
      <c r="B81" s="26" t="str">
        <f t="shared" si="1"/>
        <v>15E3949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7"/>
      <c r="AB81" s="118"/>
      <c r="AC81" s="118"/>
      <c r="AD81" s="119"/>
    </row>
    <row r="82" spans="1:30" s="1" customFormat="1" ht="19.5" hidden="1" customHeight="1">
      <c r="A82" s="26">
        <v>50</v>
      </c>
      <c r="B82" s="26" t="str">
        <f t="shared" si="1"/>
        <v>15E3950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7"/>
      <c r="AB82" s="118"/>
      <c r="AC82" s="118"/>
      <c r="AD82" s="119"/>
    </row>
    <row r="83" spans="1:30" s="1" customFormat="1" ht="19.5" hidden="1" customHeight="1">
      <c r="A83" s="26">
        <v>51</v>
      </c>
      <c r="B83" s="26" t="str">
        <f t="shared" si="1"/>
        <v>15E3951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7"/>
      <c r="AB83" s="118"/>
      <c r="AC83" s="118"/>
      <c r="AD83" s="119"/>
    </row>
    <row r="84" spans="1:30" s="1" customFormat="1" ht="19.5" hidden="1" customHeight="1">
      <c r="A84" s="26">
        <v>52</v>
      </c>
      <c r="B84" s="26" t="str">
        <f t="shared" si="1"/>
        <v>15E3952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7"/>
      <c r="AB84" s="118"/>
      <c r="AC84" s="118"/>
      <c r="AD84" s="119"/>
    </row>
    <row r="85" spans="1:30" s="1" customFormat="1" ht="19.5" hidden="1" customHeight="1">
      <c r="A85" s="26">
        <v>53</v>
      </c>
      <c r="B85" s="26" t="str">
        <f t="shared" si="1"/>
        <v>15E3953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7"/>
      <c r="AB85" s="118"/>
      <c r="AC85" s="118"/>
      <c r="AD85" s="119"/>
    </row>
    <row r="86" spans="1:30" s="1" customFormat="1" ht="19.5" hidden="1" customHeight="1">
      <c r="A86" s="26">
        <v>54</v>
      </c>
      <c r="B86" s="26" t="str">
        <f t="shared" si="1"/>
        <v>15E3954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7"/>
      <c r="AB86" s="118"/>
      <c r="AC86" s="118"/>
      <c r="AD86" s="119"/>
    </row>
    <row r="87" spans="1:30" s="1" customFormat="1" ht="19.5" hidden="1" customHeight="1">
      <c r="A87" s="26">
        <v>55</v>
      </c>
      <c r="B87" s="26" t="str">
        <f t="shared" si="1"/>
        <v>15E3955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7"/>
      <c r="AB87" s="118"/>
      <c r="AC87" s="118"/>
      <c r="AD87" s="119"/>
    </row>
    <row r="88" spans="1:30" s="1" customFormat="1" ht="19.5" hidden="1" customHeight="1">
      <c r="A88" s="26">
        <v>56</v>
      </c>
      <c r="B88" s="26" t="str">
        <f t="shared" si="1"/>
        <v>15E3956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7"/>
      <c r="AB88" s="118"/>
      <c r="AC88" s="118"/>
      <c r="AD88" s="119"/>
    </row>
    <row r="89" spans="1:30" s="1" customFormat="1" ht="19.5" hidden="1" customHeight="1">
      <c r="A89" s="26">
        <v>57</v>
      </c>
      <c r="B89" s="26" t="str">
        <f t="shared" si="1"/>
        <v>15E3957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7"/>
      <c r="AB89" s="118"/>
      <c r="AC89" s="118"/>
      <c r="AD89" s="119"/>
    </row>
    <row r="90" spans="1:30" s="1" customFormat="1" ht="19.5" hidden="1" customHeight="1">
      <c r="A90" s="26">
        <v>58</v>
      </c>
      <c r="B90" s="26" t="str">
        <f t="shared" si="1"/>
        <v>15E3958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7"/>
      <c r="AB90" s="118"/>
      <c r="AC90" s="118"/>
      <c r="AD90" s="119"/>
    </row>
    <row r="91" spans="1:30" s="1" customFormat="1" ht="19.5" hidden="1" customHeight="1">
      <c r="A91" s="26">
        <v>59</v>
      </c>
      <c r="B91" s="26" t="str">
        <f t="shared" si="1"/>
        <v>15E3959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7"/>
      <c r="AB91" s="118"/>
      <c r="AC91" s="118"/>
      <c r="AD91" s="119"/>
    </row>
    <row r="92" spans="1:30" s="1" customFormat="1" ht="19.5" hidden="1" customHeight="1">
      <c r="A92" s="38">
        <v>60</v>
      </c>
      <c r="B92" s="38" t="str">
        <f t="shared" si="1"/>
        <v>15E3960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6"/>
      <c r="AB92" s="127"/>
      <c r="AC92" s="127"/>
      <c r="AD92" s="128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3:AD83"/>
    <mergeCell ref="AA84:AD84"/>
    <mergeCell ref="AA85:AD85"/>
    <mergeCell ref="AA86:AD86"/>
    <mergeCell ref="AA87:AD87"/>
    <mergeCell ref="AA78:AD78"/>
    <mergeCell ref="AA79:AD79"/>
    <mergeCell ref="AA80:AD80"/>
    <mergeCell ref="AA81:AD81"/>
    <mergeCell ref="AA82:AD82"/>
    <mergeCell ref="S70:AA70"/>
    <mergeCell ref="K71:R71"/>
    <mergeCell ref="V71:AA71"/>
    <mergeCell ref="K72:R72"/>
    <mergeCell ref="V72:AA72"/>
    <mergeCell ref="AA65:AD65"/>
    <mergeCell ref="AA66:AD66"/>
    <mergeCell ref="AA67:AD67"/>
    <mergeCell ref="AA68:AD68"/>
    <mergeCell ref="AA69:AD69"/>
    <mergeCell ref="AA60:AD60"/>
    <mergeCell ref="AA61:AD61"/>
    <mergeCell ref="AA62:AD62"/>
    <mergeCell ref="AA63:AD63"/>
    <mergeCell ref="AA64:AD64"/>
    <mergeCell ref="AA55:AD55"/>
    <mergeCell ref="AA56:AD56"/>
    <mergeCell ref="AA57:AD57"/>
    <mergeCell ref="AA58:AD58"/>
    <mergeCell ref="AA59:AD59"/>
    <mergeCell ref="S47:AA47"/>
    <mergeCell ref="K48:R48"/>
    <mergeCell ref="V48:AA48"/>
    <mergeCell ref="K49:R49"/>
    <mergeCell ref="V49:AA49"/>
    <mergeCell ref="AA42:AD42"/>
    <mergeCell ref="AA43:AD43"/>
    <mergeCell ref="AA44:AD44"/>
    <mergeCell ref="AA45:AD45"/>
    <mergeCell ref="AA46:AD46"/>
    <mergeCell ref="AA37:AD37"/>
    <mergeCell ref="AA38:AD38"/>
    <mergeCell ref="AA39:AD39"/>
    <mergeCell ref="AA40:AD40"/>
    <mergeCell ref="AA41:AD41"/>
    <mergeCell ref="AA32:AD32"/>
    <mergeCell ref="AA33:AD33"/>
    <mergeCell ref="AA34:AD34"/>
    <mergeCell ref="AA35:AD35"/>
    <mergeCell ref="AA36:AD36"/>
    <mergeCell ref="AA23:AD23"/>
    <mergeCell ref="S24:AA24"/>
    <mergeCell ref="K25:R25"/>
    <mergeCell ref="V25:AA25"/>
    <mergeCell ref="K26:R26"/>
    <mergeCell ref="V26:AA26"/>
    <mergeCell ref="AA18:AD18"/>
    <mergeCell ref="AA19:AD19"/>
    <mergeCell ref="AA20:AD20"/>
    <mergeCell ref="AA21:AD21"/>
    <mergeCell ref="AA22:AD22"/>
    <mergeCell ref="AA13:AD13"/>
    <mergeCell ref="AA14:AD14"/>
    <mergeCell ref="AA15:AD15"/>
    <mergeCell ref="AA16:AD16"/>
    <mergeCell ref="AA17:AD17"/>
    <mergeCell ref="S7:V7"/>
    <mergeCell ref="AA9:AD9"/>
    <mergeCell ref="AA10:AD10"/>
    <mergeCell ref="AA11:AD11"/>
    <mergeCell ref="AA12:AD12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10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102"/>
  <sheetViews>
    <sheetView topLeftCell="A44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0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15I1301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3" t="e">
        <f>IF(ISNA(VLOOKUP($B9,#REF!,AA$4,0))=FALSE,VLOOKUP($B9,#REF!,AA$4,0),"")</f>
        <v>#REF!</v>
      </c>
      <c r="AB9" s="164" t="e">
        <f>IF(ISNA(VLOOKUP($B9,#REF!,AB$4,0))=FALSE,VLOOKUP($B9,#REF!,AB$4,0),"")</f>
        <v>#REF!</v>
      </c>
      <c r="AC9" s="164" t="e">
        <f>IF(ISNA(VLOOKUP($B9,#REF!,AC$4,0))=FALSE,VLOOKUP($B9,#REF!,AC$4,0),"")</f>
        <v>#REF!</v>
      </c>
      <c r="AD9" s="165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15I1302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15I1303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15I1304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15I1305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15I1306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15I1307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15I1308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15I1309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15I1310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15I1311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15I1312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15I1313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15I1314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15I1315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0" t="e">
        <f>IF(ISNA(VLOOKUP($B23,#REF!,AA$4,0))=FALSE,VLOOKUP($B23,#REF!,AA$4,0),"")</f>
        <v>#REF!</v>
      </c>
      <c r="AB23" s="161" t="e">
        <f>IF(ISNA(VLOOKUP($B23,#REF!,AB$4,0))=FALSE,VLOOKUP($B23,#REF!,AB$4,0),"")</f>
        <v>#REF!</v>
      </c>
      <c r="AC23" s="161" t="e">
        <f>IF(ISNA(VLOOKUP($B23,#REF!,AC$4,0))=FALSE,VLOOKUP($B23,#REF!,AC$4,0),"")</f>
        <v>#REF!</v>
      </c>
      <c r="AD23" s="162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15I1316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3" t="e">
        <f>IF(ISNA(VLOOKUP($B32,#REF!,AA$4,0))=FALSE,VLOOKUP($B32,#REF!,AA$4,0),"")</f>
        <v>#REF!</v>
      </c>
      <c r="AB32" s="164" t="e">
        <f>IF(ISNA(VLOOKUP($B32,#REF!,AB$4,0))=FALSE,VLOOKUP($B32,#REF!,AB$4,0),"")</f>
        <v>#REF!</v>
      </c>
      <c r="AC32" s="164" t="e">
        <f>IF(ISNA(VLOOKUP($B32,#REF!,AC$4,0))=FALSE,VLOOKUP($B32,#REF!,AC$4,0),"")</f>
        <v>#REF!</v>
      </c>
      <c r="AD32" s="165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15I1317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15I1318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15I1319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15I1320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15I1321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15I1322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15I1323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15I1324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15I1325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15I1326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15I1327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15I1328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15I1329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15I1330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0" t="e">
        <f>IF(ISNA(VLOOKUP($B46,#REF!,AA$4,0))=FALSE,VLOOKUP($B46,#REF!,AA$4,0),"")</f>
        <v>#REF!</v>
      </c>
      <c r="AB46" s="161" t="e">
        <f>IF(ISNA(VLOOKUP($B46,#REF!,AB$4,0))=FALSE,VLOOKUP($B46,#REF!,AB$4,0),"")</f>
        <v>#REF!</v>
      </c>
      <c r="AC46" s="161" t="e">
        <f>IF(ISNA(VLOOKUP($B46,#REF!,AC$4,0))=FALSE,VLOOKUP($B46,#REF!,AC$4,0),"")</f>
        <v>#REF!</v>
      </c>
      <c r="AD46" s="162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15I1331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3" t="e">
        <f>IF(ISNA(VLOOKUP($B55,#REF!,AA$4,0))=FALSE,VLOOKUP($B55,#REF!,AA$4,0),"")</f>
        <v>#REF!</v>
      </c>
      <c r="AB55" s="164" t="e">
        <f>IF(ISNA(VLOOKUP($B55,#REF!,AB$4,0))=FALSE,VLOOKUP($B55,#REF!,AB$4,0),"")</f>
        <v>#REF!</v>
      </c>
      <c r="AC55" s="164" t="e">
        <f>IF(ISNA(VLOOKUP($B55,#REF!,AC$4,0))=FALSE,VLOOKUP($B55,#REF!,AC$4,0),"")</f>
        <v>#REF!</v>
      </c>
      <c r="AD55" s="165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15I1332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15I1333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15I1334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15I1335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15I1336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15I1337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15I1338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15I1339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15I1340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15I1341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15I1342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15I1343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15I1344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15I1345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0" t="e">
        <f>IF(ISNA(VLOOKUP($B69,#REF!,AA$4,0))=FALSE,VLOOKUP($B69,#REF!,AA$4,0),"")</f>
        <v>#REF!</v>
      </c>
      <c r="AB69" s="161" t="e">
        <f>IF(ISNA(VLOOKUP($B69,#REF!,AB$4,0))=FALSE,VLOOKUP($B69,#REF!,AB$4,0),"")</f>
        <v>#REF!</v>
      </c>
      <c r="AC69" s="161" t="e">
        <f>IF(ISNA(VLOOKUP($B69,#REF!,AC$4,0))=FALSE,VLOOKUP($B69,#REF!,AC$4,0),"")</f>
        <v>#REF!</v>
      </c>
      <c r="AD69" s="162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ref="B78:B92" si="1">$G$2&amp;TEXT(A78,"00")</f>
        <v>15I1346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63" t="e">
        <f>IF(ISNA(VLOOKUP($B78,#REF!,AA$4,0))=FALSE,VLOOKUP($B78,#REF!,AA$4,0),"")</f>
        <v>#REF!</v>
      </c>
      <c r="AB78" s="164" t="e">
        <f>IF(ISNA(VLOOKUP($B78,#REF!,AB$4,0))=FALSE,VLOOKUP($B78,#REF!,AB$4,0),"")</f>
        <v>#REF!</v>
      </c>
      <c r="AC78" s="164" t="e">
        <f>IF(ISNA(VLOOKUP($B78,#REF!,AC$4,0))=FALSE,VLOOKUP($B78,#REF!,AC$4,0),"")</f>
        <v>#REF!</v>
      </c>
      <c r="AD78" s="165" t="e">
        <f>IF(ISNA(VLOOKUP($B78,#REF!,AD$4,0))=FALSE,VLOOKUP($B78,#REF!,AD$4,0),"")</f>
        <v>#REF!</v>
      </c>
    </row>
    <row r="79" spans="1:30" s="1" customFormat="1" ht="19.5" customHeight="1">
      <c r="A79" s="26">
        <v>47</v>
      </c>
      <c r="B79" s="26" t="str">
        <f t="shared" si="1"/>
        <v>15I1347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57" t="e">
        <f>IF(ISNA(VLOOKUP($B79,#REF!,AA$4,0))=FALSE,VLOOKUP($B79,#REF!,AA$4,0),"")</f>
        <v>#REF!</v>
      </c>
      <c r="AB79" s="158" t="e">
        <f>IF(ISNA(VLOOKUP($B79,#REF!,AB$4,0))=FALSE,VLOOKUP($B79,#REF!,AB$4,0),"")</f>
        <v>#REF!</v>
      </c>
      <c r="AC79" s="158" t="e">
        <f>IF(ISNA(VLOOKUP($B79,#REF!,AC$4,0))=FALSE,VLOOKUP($B79,#REF!,AC$4,0),"")</f>
        <v>#REF!</v>
      </c>
      <c r="AD79" s="159" t="e">
        <f>IF(ISNA(VLOOKUP($B79,#REF!,AD$4,0))=FALSE,VLOOKUP($B79,#REF!,AD$4,0),"")</f>
        <v>#REF!</v>
      </c>
    </row>
    <row r="80" spans="1:30" s="1" customFormat="1" ht="19.5" customHeight="1">
      <c r="A80" s="26">
        <v>48</v>
      </c>
      <c r="B80" s="26" t="str">
        <f t="shared" si="1"/>
        <v>15I1348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57" t="e">
        <f>IF(ISNA(VLOOKUP($B80,#REF!,AA$4,0))=FALSE,VLOOKUP($B80,#REF!,AA$4,0),"")</f>
        <v>#REF!</v>
      </c>
      <c r="AB80" s="158" t="e">
        <f>IF(ISNA(VLOOKUP($B80,#REF!,AB$4,0))=FALSE,VLOOKUP($B80,#REF!,AB$4,0),"")</f>
        <v>#REF!</v>
      </c>
      <c r="AC80" s="158" t="e">
        <f>IF(ISNA(VLOOKUP($B80,#REF!,AC$4,0))=FALSE,VLOOKUP($B80,#REF!,AC$4,0),"")</f>
        <v>#REF!</v>
      </c>
      <c r="AD80" s="159" t="e">
        <f>IF(ISNA(VLOOKUP($B80,#REF!,AD$4,0))=FALSE,VLOOKUP($B80,#REF!,AD$4,0),"")</f>
        <v>#REF!</v>
      </c>
    </row>
    <row r="81" spans="1:30" s="1" customFormat="1" ht="19.5" customHeight="1">
      <c r="A81" s="26">
        <v>49</v>
      </c>
      <c r="B81" s="26" t="str">
        <f t="shared" si="1"/>
        <v>15I1349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57" t="e">
        <f>IF(ISNA(VLOOKUP($B81,#REF!,AA$4,0))=FALSE,VLOOKUP($B81,#REF!,AA$4,0),"")</f>
        <v>#REF!</v>
      </c>
      <c r="AB81" s="158" t="e">
        <f>IF(ISNA(VLOOKUP($B81,#REF!,AB$4,0))=FALSE,VLOOKUP($B81,#REF!,AB$4,0),"")</f>
        <v>#REF!</v>
      </c>
      <c r="AC81" s="158" t="e">
        <f>IF(ISNA(VLOOKUP($B81,#REF!,AC$4,0))=FALSE,VLOOKUP($B81,#REF!,AC$4,0),"")</f>
        <v>#REF!</v>
      </c>
      <c r="AD81" s="159" t="e">
        <f>IF(ISNA(VLOOKUP($B81,#REF!,AD$4,0))=FALSE,VLOOKUP($B81,#REF!,AD$4,0),"")</f>
        <v>#REF!</v>
      </c>
    </row>
    <row r="82" spans="1:30" s="1" customFormat="1" ht="19.5" customHeight="1">
      <c r="A82" s="26">
        <v>50</v>
      </c>
      <c r="B82" s="26" t="str">
        <f t="shared" si="1"/>
        <v>15I1350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57" t="e">
        <f>IF(ISNA(VLOOKUP($B82,#REF!,AA$4,0))=FALSE,VLOOKUP($B82,#REF!,AA$4,0),"")</f>
        <v>#REF!</v>
      </c>
      <c r="AB82" s="158" t="e">
        <f>IF(ISNA(VLOOKUP($B82,#REF!,AB$4,0))=FALSE,VLOOKUP($B82,#REF!,AB$4,0),"")</f>
        <v>#REF!</v>
      </c>
      <c r="AC82" s="158" t="e">
        <f>IF(ISNA(VLOOKUP($B82,#REF!,AC$4,0))=FALSE,VLOOKUP($B82,#REF!,AC$4,0),"")</f>
        <v>#REF!</v>
      </c>
      <c r="AD82" s="159" t="e">
        <f>IF(ISNA(VLOOKUP($B82,#REF!,AD$4,0))=FALSE,VLOOKUP($B82,#REF!,AD$4,0),"")</f>
        <v>#REF!</v>
      </c>
    </row>
    <row r="83" spans="1:30" s="1" customFormat="1" ht="19.5" customHeight="1">
      <c r="A83" s="26">
        <v>51</v>
      </c>
      <c r="B83" s="26" t="str">
        <f t="shared" si="1"/>
        <v>15I1351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57" t="e">
        <f>IF(ISNA(VLOOKUP($B83,#REF!,AA$4,0))=FALSE,VLOOKUP($B83,#REF!,AA$4,0),"")</f>
        <v>#REF!</v>
      </c>
      <c r="AB83" s="158" t="e">
        <f>IF(ISNA(VLOOKUP($B83,#REF!,AB$4,0))=FALSE,VLOOKUP($B83,#REF!,AB$4,0),"")</f>
        <v>#REF!</v>
      </c>
      <c r="AC83" s="158" t="e">
        <f>IF(ISNA(VLOOKUP($B83,#REF!,AC$4,0))=FALSE,VLOOKUP($B83,#REF!,AC$4,0),"")</f>
        <v>#REF!</v>
      </c>
      <c r="AD83" s="159" t="e">
        <f>IF(ISNA(VLOOKUP($B83,#REF!,AD$4,0))=FALSE,VLOOKUP($B83,#REF!,AD$4,0),"")</f>
        <v>#REF!</v>
      </c>
    </row>
    <row r="84" spans="1:30" s="1" customFormat="1" ht="19.5" customHeight="1">
      <c r="A84" s="26">
        <v>52</v>
      </c>
      <c r="B84" s="26" t="str">
        <f t="shared" si="1"/>
        <v>15I1352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57" t="e">
        <f>IF(ISNA(VLOOKUP($B84,#REF!,AA$4,0))=FALSE,VLOOKUP($B84,#REF!,AA$4,0),"")</f>
        <v>#REF!</v>
      </c>
      <c r="AB84" s="158" t="e">
        <f>IF(ISNA(VLOOKUP($B84,#REF!,AB$4,0))=FALSE,VLOOKUP($B84,#REF!,AB$4,0),"")</f>
        <v>#REF!</v>
      </c>
      <c r="AC84" s="158" t="e">
        <f>IF(ISNA(VLOOKUP($B84,#REF!,AC$4,0))=FALSE,VLOOKUP($B84,#REF!,AC$4,0),"")</f>
        <v>#REF!</v>
      </c>
      <c r="AD84" s="159" t="e">
        <f>IF(ISNA(VLOOKUP($B84,#REF!,AD$4,0))=FALSE,VLOOKUP($B84,#REF!,AD$4,0),"")</f>
        <v>#REF!</v>
      </c>
    </row>
    <row r="85" spans="1:30" s="1" customFormat="1" ht="19.5" customHeight="1">
      <c r="A85" s="26">
        <v>53</v>
      </c>
      <c r="B85" s="26" t="str">
        <f t="shared" si="1"/>
        <v>15I1353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57" t="e">
        <f>IF(ISNA(VLOOKUP($B85,#REF!,AA$4,0))=FALSE,VLOOKUP($B85,#REF!,AA$4,0),"")</f>
        <v>#REF!</v>
      </c>
      <c r="AB85" s="158" t="e">
        <f>IF(ISNA(VLOOKUP($B85,#REF!,AB$4,0))=FALSE,VLOOKUP($B85,#REF!,AB$4,0),"")</f>
        <v>#REF!</v>
      </c>
      <c r="AC85" s="158" t="e">
        <f>IF(ISNA(VLOOKUP($B85,#REF!,AC$4,0))=FALSE,VLOOKUP($B85,#REF!,AC$4,0),"")</f>
        <v>#REF!</v>
      </c>
      <c r="AD85" s="159" t="e">
        <f>IF(ISNA(VLOOKUP($B85,#REF!,AD$4,0))=FALSE,VLOOKUP($B85,#REF!,AD$4,0),"")</f>
        <v>#REF!</v>
      </c>
    </row>
    <row r="86" spans="1:30" s="1" customFormat="1" ht="19.5" customHeight="1">
      <c r="A86" s="26">
        <v>54</v>
      </c>
      <c r="B86" s="26" t="str">
        <f t="shared" si="1"/>
        <v>15I1354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57" t="e">
        <f>IF(ISNA(VLOOKUP($B86,#REF!,AA$4,0))=FALSE,VLOOKUP($B86,#REF!,AA$4,0),"")</f>
        <v>#REF!</v>
      </c>
      <c r="AB86" s="158" t="e">
        <f>IF(ISNA(VLOOKUP($B86,#REF!,AB$4,0))=FALSE,VLOOKUP($B86,#REF!,AB$4,0),"")</f>
        <v>#REF!</v>
      </c>
      <c r="AC86" s="158" t="e">
        <f>IF(ISNA(VLOOKUP($B86,#REF!,AC$4,0))=FALSE,VLOOKUP($B86,#REF!,AC$4,0),"")</f>
        <v>#REF!</v>
      </c>
      <c r="AD86" s="159" t="e">
        <f>IF(ISNA(VLOOKUP($B86,#REF!,AD$4,0))=FALSE,VLOOKUP($B86,#REF!,AD$4,0),"")</f>
        <v>#REF!</v>
      </c>
    </row>
    <row r="87" spans="1:30" s="1" customFormat="1" ht="19.5" customHeight="1">
      <c r="A87" s="26">
        <v>55</v>
      </c>
      <c r="B87" s="26" t="str">
        <f t="shared" si="1"/>
        <v>15I1355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57" t="e">
        <f>IF(ISNA(VLOOKUP($B87,#REF!,AA$4,0))=FALSE,VLOOKUP($B87,#REF!,AA$4,0),"")</f>
        <v>#REF!</v>
      </c>
      <c r="AB87" s="158" t="e">
        <f>IF(ISNA(VLOOKUP($B87,#REF!,AB$4,0))=FALSE,VLOOKUP($B87,#REF!,AB$4,0),"")</f>
        <v>#REF!</v>
      </c>
      <c r="AC87" s="158" t="e">
        <f>IF(ISNA(VLOOKUP($B87,#REF!,AC$4,0))=FALSE,VLOOKUP($B87,#REF!,AC$4,0),"")</f>
        <v>#REF!</v>
      </c>
      <c r="AD87" s="159" t="e">
        <f>IF(ISNA(VLOOKUP($B87,#REF!,AD$4,0))=FALSE,VLOOKUP($B87,#REF!,AD$4,0),"")</f>
        <v>#REF!</v>
      </c>
    </row>
    <row r="88" spans="1:30" s="1" customFormat="1" ht="19.5" customHeight="1">
      <c r="A88" s="26">
        <v>56</v>
      </c>
      <c r="B88" s="26" t="str">
        <f t="shared" si="1"/>
        <v>15I1356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57" t="e">
        <f>IF(ISNA(VLOOKUP($B88,#REF!,AA$4,0))=FALSE,VLOOKUP($B88,#REF!,AA$4,0),"")</f>
        <v>#REF!</v>
      </c>
      <c r="AB88" s="158" t="e">
        <f>IF(ISNA(VLOOKUP($B88,#REF!,AB$4,0))=FALSE,VLOOKUP($B88,#REF!,AB$4,0),"")</f>
        <v>#REF!</v>
      </c>
      <c r="AC88" s="158" t="e">
        <f>IF(ISNA(VLOOKUP($B88,#REF!,AC$4,0))=FALSE,VLOOKUP($B88,#REF!,AC$4,0),"")</f>
        <v>#REF!</v>
      </c>
      <c r="AD88" s="159" t="e">
        <f>IF(ISNA(VLOOKUP($B88,#REF!,AD$4,0))=FALSE,VLOOKUP($B88,#REF!,AD$4,0),"")</f>
        <v>#REF!</v>
      </c>
    </row>
    <row r="89" spans="1:30" s="1" customFormat="1" ht="19.5" customHeight="1">
      <c r="A89" s="26">
        <v>57</v>
      </c>
      <c r="B89" s="26" t="str">
        <f t="shared" si="1"/>
        <v>15I1357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57" t="e">
        <f>IF(ISNA(VLOOKUP($B89,#REF!,AA$4,0))=FALSE,VLOOKUP($B89,#REF!,AA$4,0),"")</f>
        <v>#REF!</v>
      </c>
      <c r="AB89" s="158" t="e">
        <f>IF(ISNA(VLOOKUP($B89,#REF!,AB$4,0))=FALSE,VLOOKUP($B89,#REF!,AB$4,0),"")</f>
        <v>#REF!</v>
      </c>
      <c r="AC89" s="158" t="e">
        <f>IF(ISNA(VLOOKUP($B89,#REF!,AC$4,0))=FALSE,VLOOKUP($B89,#REF!,AC$4,0),"")</f>
        <v>#REF!</v>
      </c>
      <c r="AD89" s="159" t="e">
        <f>IF(ISNA(VLOOKUP($B89,#REF!,AD$4,0))=FALSE,VLOOKUP($B89,#REF!,AD$4,0),"")</f>
        <v>#REF!</v>
      </c>
    </row>
    <row r="90" spans="1:30" s="1" customFormat="1" ht="19.5" customHeight="1">
      <c r="A90" s="26">
        <v>58</v>
      </c>
      <c r="B90" s="26" t="str">
        <f t="shared" si="1"/>
        <v>15I1358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57" t="e">
        <f>IF(ISNA(VLOOKUP($B90,#REF!,AA$4,0))=FALSE,VLOOKUP($B90,#REF!,AA$4,0),"")</f>
        <v>#REF!</v>
      </c>
      <c r="AB90" s="158" t="e">
        <f>IF(ISNA(VLOOKUP($B90,#REF!,AB$4,0))=FALSE,VLOOKUP($B90,#REF!,AB$4,0),"")</f>
        <v>#REF!</v>
      </c>
      <c r="AC90" s="158" t="e">
        <f>IF(ISNA(VLOOKUP($B90,#REF!,AC$4,0))=FALSE,VLOOKUP($B90,#REF!,AC$4,0),"")</f>
        <v>#REF!</v>
      </c>
      <c r="AD90" s="159" t="e">
        <f>IF(ISNA(VLOOKUP($B90,#REF!,AD$4,0))=FALSE,VLOOKUP($B90,#REF!,AD$4,0),"")</f>
        <v>#REF!</v>
      </c>
    </row>
    <row r="91" spans="1:30" s="1" customFormat="1" ht="19.5" customHeight="1">
      <c r="A91" s="26">
        <v>59</v>
      </c>
      <c r="B91" s="26" t="str">
        <f t="shared" si="1"/>
        <v>15I1359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57" t="e">
        <f>IF(ISNA(VLOOKUP($B91,#REF!,AA$4,0))=FALSE,VLOOKUP($B91,#REF!,AA$4,0),"")</f>
        <v>#REF!</v>
      </c>
      <c r="AB91" s="158" t="e">
        <f>IF(ISNA(VLOOKUP($B91,#REF!,AB$4,0))=FALSE,VLOOKUP($B91,#REF!,AB$4,0),"")</f>
        <v>#REF!</v>
      </c>
      <c r="AC91" s="158" t="e">
        <f>IF(ISNA(VLOOKUP($B91,#REF!,AC$4,0))=FALSE,VLOOKUP($B91,#REF!,AC$4,0),"")</f>
        <v>#REF!</v>
      </c>
      <c r="AD91" s="159" t="e">
        <f>IF(ISNA(VLOOKUP($B91,#REF!,AD$4,0))=FALSE,VLOOKUP($B91,#REF!,AD$4,0),"")</f>
        <v>#REF!</v>
      </c>
    </row>
    <row r="92" spans="1:30" s="1" customFormat="1" ht="19.5" customHeight="1">
      <c r="A92" s="38">
        <v>60</v>
      </c>
      <c r="B92" s="38" t="str">
        <f t="shared" si="1"/>
        <v>15I1360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60" t="e">
        <f>IF(ISNA(VLOOKUP($B92,#REF!,AA$4,0))=FALSE,VLOOKUP($B92,#REF!,AA$4,0),"")</f>
        <v>#REF!</v>
      </c>
      <c r="AB92" s="161" t="e">
        <f>IF(ISNA(VLOOKUP($B92,#REF!,AB$4,0))=FALSE,VLOOKUP($B92,#REF!,AB$4,0),"")</f>
        <v>#REF!</v>
      </c>
      <c r="AC92" s="161" t="e">
        <f>IF(ISNA(VLOOKUP($B92,#REF!,AC$4,0))=FALSE,VLOOKUP($B92,#REF!,AC$4,0),"")</f>
        <v>#REF!</v>
      </c>
      <c r="AD92" s="162" t="e">
        <f>IF(ISNA(VLOOKUP($B92,#REF!,AD$4,0))=FALSE,VLOOKUP($B92,#REF!,AD$4,0),"")</f>
        <v>#REF!</v>
      </c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A98" s="52"/>
      <c r="B98" s="53"/>
      <c r="C98" s="53"/>
      <c r="D98" s="54"/>
      <c r="E98" s="54"/>
      <c r="F98" s="53"/>
      <c r="G98" s="53"/>
      <c r="H98" s="53"/>
    </row>
    <row r="99" spans="1:29" s="1" customFormat="1">
      <c r="A99" s="52"/>
      <c r="B99" s="53"/>
      <c r="C99" s="53"/>
      <c r="D99" s="54"/>
      <c r="E99" s="54"/>
      <c r="F99" s="53"/>
      <c r="G99" s="53"/>
      <c r="H99" s="53"/>
    </row>
    <row r="100" spans="1:29" s="1" customFormat="1">
      <c r="A100" s="53"/>
      <c r="B100" s="53"/>
      <c r="C100" s="53"/>
      <c r="D100" s="54"/>
      <c r="E100" s="54"/>
      <c r="F100" s="53"/>
      <c r="G100" s="53"/>
      <c r="H100" s="53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3:AD83"/>
    <mergeCell ref="AA84:AD84"/>
    <mergeCell ref="AA85:AD85"/>
    <mergeCell ref="AA86:AD86"/>
    <mergeCell ref="AA87:AD87"/>
    <mergeCell ref="AA78:AD78"/>
    <mergeCell ref="AA79:AD79"/>
    <mergeCell ref="AA80:AD80"/>
    <mergeCell ref="AA81:AD81"/>
    <mergeCell ref="AA82:AD82"/>
    <mergeCell ref="S70:AA70"/>
    <mergeCell ref="K71:R71"/>
    <mergeCell ref="V71:AA71"/>
    <mergeCell ref="K72:R72"/>
    <mergeCell ref="V72:AA72"/>
    <mergeCell ref="AA65:AD65"/>
    <mergeCell ref="AA66:AD66"/>
    <mergeCell ref="AA67:AD67"/>
    <mergeCell ref="AA68:AD68"/>
    <mergeCell ref="AA69:AD69"/>
    <mergeCell ref="AA60:AD60"/>
    <mergeCell ref="AA61:AD61"/>
    <mergeCell ref="AA62:AD62"/>
    <mergeCell ref="AA63:AD63"/>
    <mergeCell ref="AA64:AD64"/>
    <mergeCell ref="AA55:AD55"/>
    <mergeCell ref="AA56:AD56"/>
    <mergeCell ref="AA57:AD57"/>
    <mergeCell ref="AA58:AD58"/>
    <mergeCell ref="AA59:AD59"/>
    <mergeCell ref="S47:AA47"/>
    <mergeCell ref="K48:R48"/>
    <mergeCell ref="V48:AA48"/>
    <mergeCell ref="K49:R49"/>
    <mergeCell ref="V49:AA49"/>
    <mergeCell ref="AA42:AD42"/>
    <mergeCell ref="AA43:AD43"/>
    <mergeCell ref="AA44:AD44"/>
    <mergeCell ref="AA45:AD45"/>
    <mergeCell ref="AA46:AD46"/>
    <mergeCell ref="AA37:AD37"/>
    <mergeCell ref="AA38:AD38"/>
    <mergeCell ref="AA39:AD39"/>
    <mergeCell ref="AA40:AD40"/>
    <mergeCell ref="AA41:AD41"/>
    <mergeCell ref="AA32:AD32"/>
    <mergeCell ref="AA33:AD33"/>
    <mergeCell ref="AA34:AD34"/>
    <mergeCell ref="AA35:AD35"/>
    <mergeCell ref="AA36:AD36"/>
    <mergeCell ref="AA23:AD23"/>
    <mergeCell ref="S24:AA24"/>
    <mergeCell ref="K25:R25"/>
    <mergeCell ref="V25:AA25"/>
    <mergeCell ref="K26:R26"/>
    <mergeCell ref="V26:AA26"/>
    <mergeCell ref="AA18:AD18"/>
    <mergeCell ref="AA19:AD19"/>
    <mergeCell ref="AA20:AD20"/>
    <mergeCell ref="AA21:AD21"/>
    <mergeCell ref="AA22:AD22"/>
    <mergeCell ref="AA13:AD13"/>
    <mergeCell ref="AA14:AD14"/>
    <mergeCell ref="AA15:AD15"/>
    <mergeCell ref="AA16:AD16"/>
    <mergeCell ref="AA17:AD17"/>
    <mergeCell ref="S7:V7"/>
    <mergeCell ref="AA9:AD9"/>
    <mergeCell ref="AA10:AD10"/>
    <mergeCell ref="AA11:AD11"/>
    <mergeCell ref="AA12:AD12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9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115"/>
  <sheetViews>
    <sheetView workbookViewId="0">
      <pane ySplit="7" topLeftCell="A8" activePane="bottomLeft" state="frozen"/>
      <selection pane="bottomLeft" activeCell="Q12" sqref="Q12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21.28515625" customWidth="1"/>
    <col min="5" max="5" width="8.28515625" customWidth="1"/>
    <col min="6" max="6" width="13.42578125" customWidth="1"/>
    <col min="7" max="7" width="4.28515625" customWidth="1"/>
    <col min="8" max="8" width="11.42578125" customWidth="1"/>
    <col min="9" max="9" width="4.28515625" customWidth="1"/>
    <col min="10" max="10" width="12.42578125" customWidth="1"/>
    <col min="11" max="11" width="7.140625" customWidth="1"/>
    <col min="12" max="12" width="1.140625" customWidth="1"/>
    <col min="13" max="13" width="1.85546875" customWidth="1"/>
  </cols>
  <sheetData>
    <row r="1" spans="1:13" s="56" customFormat="1">
      <c r="C1" s="183" t="s">
        <v>57</v>
      </c>
      <c r="D1" s="183"/>
      <c r="E1" s="57"/>
      <c r="F1" s="183" t="s">
        <v>58</v>
      </c>
      <c r="G1" s="183"/>
      <c r="H1" s="183"/>
      <c r="I1" s="183"/>
      <c r="J1" s="183"/>
      <c r="K1" s="58" t="s">
        <v>74</v>
      </c>
    </row>
    <row r="2" spans="1:13" s="56" customFormat="1">
      <c r="C2" s="183" t="s">
        <v>59</v>
      </c>
      <c r="D2" s="183"/>
      <c r="E2" s="59" t="e">
        <v>#NAME?</v>
      </c>
      <c r="F2" s="183" t="e">
        <f>"(KHÓA K17: "&amp;VLOOKUP($E$2&amp;"-"&amp;$C$3,#REF!,11,0)&amp;")"</f>
        <v>#NAME?</v>
      </c>
      <c r="G2" s="183"/>
      <c r="H2" s="183"/>
      <c r="I2" s="183"/>
      <c r="J2" s="183"/>
      <c r="K2" s="60" t="s">
        <v>60</v>
      </c>
      <c r="L2" s="61" t="s">
        <v>61</v>
      </c>
      <c r="M2" s="61">
        <v>2</v>
      </c>
    </row>
    <row r="3" spans="1:13" s="62" customFormat="1" ht="18.75" customHeight="1">
      <c r="C3" s="63" t="e">
        <v>#NAME?</v>
      </c>
      <c r="D3" s="184" t="e">
        <f>"MÔN :"&amp;VLOOKUP($E$2&amp;"-"&amp;$C$3,#REF!,6,0) &amp;"* MÃ MÔN:ENG "&amp;VLOOKUP($E$2&amp;"-"&amp;$C$3,#REF!,5,0)</f>
        <v>#NAME?</v>
      </c>
      <c r="E3" s="184"/>
      <c r="F3" s="184"/>
      <c r="G3" s="184"/>
      <c r="H3" s="184"/>
      <c r="I3" s="184"/>
      <c r="J3" s="184"/>
      <c r="K3" s="60" t="s">
        <v>62</v>
      </c>
      <c r="L3" s="60" t="s">
        <v>61</v>
      </c>
      <c r="M3" s="60">
        <v>3</v>
      </c>
    </row>
    <row r="4" spans="1:13" s="62" customFormat="1" ht="18.75" customHeight="1">
      <c r="B4" s="185" t="e">
        <f>"Thời gian:" &amp;VLOOKUP($E$2&amp;"-"&amp;$C$3,#REF!,8,0)&amp;" - Ngày "&amp;TEXT(VLOOKUP($E$2&amp;"-"&amp;$C$3,#REF!,7,0),"dd/mm/yyyy")&amp;" - Phòng: "&amp;$E$2 &amp; " - cơ sở:  "&amp;VLOOKUP($E$2&amp;"-"&amp;$C$3,#REF!,9,0)</f>
        <v>#NAME?</v>
      </c>
      <c r="C4" s="185"/>
      <c r="D4" s="185"/>
      <c r="E4" s="185"/>
      <c r="F4" s="185"/>
      <c r="G4" s="185"/>
      <c r="H4" s="185"/>
      <c r="I4" s="185"/>
      <c r="J4" s="185"/>
      <c r="K4" s="60" t="s">
        <v>63</v>
      </c>
      <c r="L4" s="60" t="s">
        <v>61</v>
      </c>
      <c r="M4" s="60">
        <v>1</v>
      </c>
    </row>
    <row r="5" spans="1:13" ht="9" customHeight="1"/>
    <row r="6" spans="1:13" ht="15" customHeight="1">
      <c r="B6" s="173" t="s">
        <v>4</v>
      </c>
      <c r="C6" s="172" t="s">
        <v>64</v>
      </c>
      <c r="D6" s="181" t="s">
        <v>65</v>
      </c>
      <c r="E6" s="182" t="s">
        <v>10</v>
      </c>
      <c r="F6" s="172" t="s">
        <v>12</v>
      </c>
      <c r="G6" s="172" t="s">
        <v>66</v>
      </c>
      <c r="H6" s="172" t="s">
        <v>67</v>
      </c>
      <c r="I6" s="174" t="s">
        <v>56</v>
      </c>
      <c r="J6" s="174"/>
      <c r="K6" s="175" t="s">
        <v>68</v>
      </c>
      <c r="L6" s="176"/>
      <c r="M6" s="177"/>
    </row>
    <row r="7" spans="1:13" ht="27" customHeight="1">
      <c r="B7" s="173"/>
      <c r="C7" s="173"/>
      <c r="D7" s="181"/>
      <c r="E7" s="182"/>
      <c r="F7" s="173"/>
      <c r="G7" s="173"/>
      <c r="H7" s="173"/>
      <c r="I7" s="64" t="s">
        <v>69</v>
      </c>
      <c r="J7" s="64" t="s">
        <v>70</v>
      </c>
      <c r="K7" s="178"/>
      <c r="L7" s="179"/>
      <c r="M7" s="180"/>
    </row>
    <row r="8" spans="1:13" ht="20.100000000000001" customHeight="1">
      <c r="A8" t="e">
        <f>VLOOKUP($E$2&amp;"-"&amp;$C$3,#REF!,3,FALSE)</f>
        <v>#NAME?</v>
      </c>
      <c r="B8" s="65">
        <v>1</v>
      </c>
      <c r="C8" s="66" t="e">
        <f>IF($A8&gt;0,VLOOKUP($A8,#REF!,4),"")</f>
        <v>#NAME?</v>
      </c>
      <c r="D8" s="67" t="e">
        <f>IF($A8&gt;0,VLOOKUP($A8,#REF!,5),"")</f>
        <v>#NAME?</v>
      </c>
      <c r="E8" s="68" t="e">
        <f>IF($A8&gt;0,VLOOKUP($A8,#REF!,6),"")</f>
        <v>#NAME?</v>
      </c>
      <c r="F8" s="98" t="e">
        <f>IF($A8&gt;0,VLOOKUP($A8,#REF!,8),"")</f>
        <v>#NAME?</v>
      </c>
      <c r="G8" s="69"/>
      <c r="H8" s="70"/>
      <c r="I8" s="70"/>
      <c r="J8" s="70"/>
      <c r="K8" s="169" t="e">
        <f>IF($A8&gt;0,VLOOKUP($A8,#REF!,16,0),"")</f>
        <v>#NAME?</v>
      </c>
      <c r="L8" s="170"/>
      <c r="M8" s="171"/>
    </row>
    <row r="9" spans="1:13" ht="20.100000000000001" customHeight="1">
      <c r="A9" t="e">
        <f>IF(B9&gt;VLOOKUP($E$2&amp;"-"&amp;$C$3,#REF!,2,FALSE),0,A8+1)</f>
        <v>#NAME?</v>
      </c>
      <c r="B9" s="65">
        <f t="shared" ref="B9:B72" si="0">B8+1</f>
        <v>2</v>
      </c>
      <c r="C9" s="66" t="e">
        <f>IF($A9&gt;0,VLOOKUP($A9,#REF!,4),"")</f>
        <v>#NAME?</v>
      </c>
      <c r="D9" s="67" t="e">
        <f>IF($A9&gt;0,VLOOKUP($A9,#REF!,5),"")</f>
        <v>#NAME?</v>
      </c>
      <c r="E9" s="68" t="e">
        <f>IF($A9&gt;0,VLOOKUP($A9,#REF!,6),"")</f>
        <v>#NAME?</v>
      </c>
      <c r="F9" s="98" t="e">
        <f>IF($A9&gt;0,VLOOKUP($A9,#REF!,8),"")</f>
        <v>#NAME?</v>
      </c>
      <c r="G9" s="69"/>
      <c r="H9" s="70"/>
      <c r="I9" s="70"/>
      <c r="J9" s="70"/>
      <c r="K9" s="166" t="e">
        <f>IF($A9&gt;0,VLOOKUP($A9,#REF!,16,0),"")</f>
        <v>#NAME?</v>
      </c>
      <c r="L9" s="167"/>
      <c r="M9" s="168"/>
    </row>
    <row r="10" spans="1:13" ht="20.100000000000001" customHeight="1">
      <c r="A10" t="e">
        <f>IF(B10&gt;VLOOKUP($E$2&amp;"-"&amp;$C$3,#REF!,2,FALSE),0,A9+1)</f>
        <v>#NAME?</v>
      </c>
      <c r="B10" s="65">
        <f t="shared" si="0"/>
        <v>3</v>
      </c>
      <c r="C10" s="66" t="e">
        <f>IF($A10&gt;0,VLOOKUP($A10,#REF!,4),"")</f>
        <v>#NAME?</v>
      </c>
      <c r="D10" s="67" t="e">
        <f>IF($A10&gt;0,VLOOKUP($A10,#REF!,5),"")</f>
        <v>#NAME?</v>
      </c>
      <c r="E10" s="68" t="e">
        <f>IF($A10&gt;0,VLOOKUP($A10,#REF!,6),"")</f>
        <v>#NAME?</v>
      </c>
      <c r="F10" s="98" t="e">
        <f>IF($A10&gt;0,VLOOKUP($A10,#REF!,8),"")</f>
        <v>#NAME?</v>
      </c>
      <c r="G10" s="69"/>
      <c r="H10" s="70"/>
      <c r="I10" s="70"/>
      <c r="J10" s="70"/>
      <c r="K10" s="166" t="e">
        <f>IF($A10&gt;0,VLOOKUP($A10,#REF!,16,0),"")</f>
        <v>#NAME?</v>
      </c>
      <c r="L10" s="167"/>
      <c r="M10" s="168"/>
    </row>
    <row r="11" spans="1:13" ht="20.100000000000001" customHeight="1">
      <c r="A11" t="e">
        <f>IF(B11&gt;VLOOKUP($E$2&amp;"-"&amp;$C$3,#REF!,2,FALSE),0,A10+1)</f>
        <v>#NAME?</v>
      </c>
      <c r="B11" s="65">
        <f t="shared" si="0"/>
        <v>4</v>
      </c>
      <c r="C11" s="66" t="e">
        <f>IF($A11&gt;0,VLOOKUP($A11,#REF!,4),"")</f>
        <v>#NAME?</v>
      </c>
      <c r="D11" s="67" t="e">
        <f>IF($A11&gt;0,VLOOKUP($A11,#REF!,5),"")</f>
        <v>#NAME?</v>
      </c>
      <c r="E11" s="68" t="e">
        <f>IF($A11&gt;0,VLOOKUP($A11,#REF!,6),"")</f>
        <v>#NAME?</v>
      </c>
      <c r="F11" s="98" t="e">
        <f>IF($A11&gt;0,VLOOKUP($A11,#REF!,8),"")</f>
        <v>#NAME?</v>
      </c>
      <c r="G11" s="69"/>
      <c r="H11" s="70"/>
      <c r="I11" s="70"/>
      <c r="J11" s="70"/>
      <c r="K11" s="166" t="e">
        <f>IF($A11&gt;0,VLOOKUP($A11,#REF!,16,0),"")</f>
        <v>#NAME?</v>
      </c>
      <c r="L11" s="167"/>
      <c r="M11" s="168"/>
    </row>
    <row r="12" spans="1:13" ht="20.100000000000001" customHeight="1">
      <c r="A12" t="e">
        <f>IF(B12&gt;VLOOKUP($E$2&amp;"-"&amp;$C$3,#REF!,2,FALSE),0,A11+1)</f>
        <v>#NAME?</v>
      </c>
      <c r="B12" s="65">
        <f t="shared" si="0"/>
        <v>5</v>
      </c>
      <c r="C12" s="66" t="e">
        <f>IF($A12&gt;0,VLOOKUP($A12,#REF!,4),"")</f>
        <v>#NAME?</v>
      </c>
      <c r="D12" s="67" t="e">
        <f>IF($A12&gt;0,VLOOKUP($A12,#REF!,5),"")</f>
        <v>#NAME?</v>
      </c>
      <c r="E12" s="68" t="e">
        <f>IF($A12&gt;0,VLOOKUP($A12,#REF!,6),"")</f>
        <v>#NAME?</v>
      </c>
      <c r="F12" s="98" t="e">
        <f>IF($A12&gt;0,VLOOKUP($A12,#REF!,8),"")</f>
        <v>#NAME?</v>
      </c>
      <c r="G12" s="69"/>
      <c r="H12" s="70"/>
      <c r="I12" s="70"/>
      <c r="J12" s="70"/>
      <c r="K12" s="166" t="e">
        <f>IF($A12&gt;0,VLOOKUP($A12,#REF!,16,0),"")</f>
        <v>#NAME?</v>
      </c>
      <c r="L12" s="167"/>
      <c r="M12" s="168"/>
    </row>
    <row r="13" spans="1:13" ht="20.100000000000001" customHeight="1">
      <c r="A13" t="e">
        <f>IF(B13&gt;VLOOKUP($E$2&amp;"-"&amp;$C$3,#REF!,2,FALSE),0,A12+1)</f>
        <v>#NAME?</v>
      </c>
      <c r="B13" s="65">
        <f t="shared" si="0"/>
        <v>6</v>
      </c>
      <c r="C13" s="66" t="e">
        <f>IF($A13&gt;0,VLOOKUP($A13,#REF!,4),"")</f>
        <v>#NAME?</v>
      </c>
      <c r="D13" s="67" t="e">
        <f>IF($A13&gt;0,VLOOKUP($A13,#REF!,5),"")</f>
        <v>#NAME?</v>
      </c>
      <c r="E13" s="68" t="e">
        <f>IF($A13&gt;0,VLOOKUP($A13,#REF!,6),"")</f>
        <v>#NAME?</v>
      </c>
      <c r="F13" s="98" t="e">
        <f>IF($A13&gt;0,VLOOKUP($A13,#REF!,8),"")</f>
        <v>#NAME?</v>
      </c>
      <c r="G13" s="69"/>
      <c r="H13" s="70"/>
      <c r="I13" s="70"/>
      <c r="J13" s="70"/>
      <c r="K13" s="166" t="e">
        <f>IF($A13&gt;0,VLOOKUP($A13,#REF!,16,0),"")</f>
        <v>#NAME?</v>
      </c>
      <c r="L13" s="167"/>
      <c r="M13" s="168"/>
    </row>
    <row r="14" spans="1:13" ht="20.100000000000001" customHeight="1">
      <c r="A14" t="e">
        <f>IF(B14&gt;VLOOKUP($E$2&amp;"-"&amp;$C$3,#REF!,2,FALSE),0,A13+1)</f>
        <v>#NAME?</v>
      </c>
      <c r="B14" s="65">
        <f t="shared" si="0"/>
        <v>7</v>
      </c>
      <c r="C14" s="66" t="e">
        <f>IF($A14&gt;0,VLOOKUP($A14,#REF!,4),"")</f>
        <v>#NAME?</v>
      </c>
      <c r="D14" s="67" t="e">
        <f>IF($A14&gt;0,VLOOKUP($A14,#REF!,5),"")</f>
        <v>#NAME?</v>
      </c>
      <c r="E14" s="68" t="e">
        <f>IF($A14&gt;0,VLOOKUP($A14,#REF!,6),"")</f>
        <v>#NAME?</v>
      </c>
      <c r="F14" s="98" t="e">
        <f>IF($A14&gt;0,VLOOKUP($A14,#REF!,8),"")</f>
        <v>#NAME?</v>
      </c>
      <c r="G14" s="69"/>
      <c r="H14" s="70"/>
      <c r="I14" s="70"/>
      <c r="J14" s="70"/>
      <c r="K14" s="166" t="e">
        <f>IF($A14&gt;0,VLOOKUP($A14,#REF!,16,0),"")</f>
        <v>#NAME?</v>
      </c>
      <c r="L14" s="167"/>
      <c r="M14" s="168"/>
    </row>
    <row r="15" spans="1:13" ht="20.100000000000001" customHeight="1">
      <c r="A15" t="e">
        <f>IF(B15&gt;VLOOKUP($E$2&amp;"-"&amp;$C$3,#REF!,2,FALSE),0,A14+1)</f>
        <v>#NAME?</v>
      </c>
      <c r="B15" s="65">
        <f t="shared" si="0"/>
        <v>8</v>
      </c>
      <c r="C15" s="66" t="e">
        <f>IF($A15&gt;0,VLOOKUP($A15,#REF!,4),"")</f>
        <v>#NAME?</v>
      </c>
      <c r="D15" s="67" t="e">
        <f>IF($A15&gt;0,VLOOKUP($A15,#REF!,5),"")</f>
        <v>#NAME?</v>
      </c>
      <c r="E15" s="68" t="e">
        <f>IF($A15&gt;0,VLOOKUP($A15,#REF!,6),"")</f>
        <v>#NAME?</v>
      </c>
      <c r="F15" s="98" t="e">
        <f>IF($A15&gt;0,VLOOKUP($A15,#REF!,8),"")</f>
        <v>#NAME?</v>
      </c>
      <c r="G15" s="69"/>
      <c r="H15" s="70"/>
      <c r="I15" s="70"/>
      <c r="J15" s="70"/>
      <c r="K15" s="166" t="e">
        <f>IF($A15&gt;0,VLOOKUP($A15,#REF!,16,0),"")</f>
        <v>#NAME?</v>
      </c>
      <c r="L15" s="167"/>
      <c r="M15" s="168"/>
    </row>
    <row r="16" spans="1:13" ht="20.100000000000001" customHeight="1">
      <c r="A16" t="e">
        <f>IF(B16&gt;VLOOKUP($E$2&amp;"-"&amp;$C$3,#REF!,2,FALSE),0,A15+1)</f>
        <v>#NAME?</v>
      </c>
      <c r="B16" s="65">
        <f t="shared" si="0"/>
        <v>9</v>
      </c>
      <c r="C16" s="66" t="e">
        <f>IF($A16&gt;0,VLOOKUP($A16,#REF!,4),"")</f>
        <v>#NAME?</v>
      </c>
      <c r="D16" s="67" t="e">
        <f>IF($A16&gt;0,VLOOKUP($A16,#REF!,5),"")</f>
        <v>#NAME?</v>
      </c>
      <c r="E16" s="68" t="e">
        <f>IF($A16&gt;0,VLOOKUP($A16,#REF!,6),"")</f>
        <v>#NAME?</v>
      </c>
      <c r="F16" s="98" t="e">
        <f>IF($A16&gt;0,VLOOKUP($A16,#REF!,8),"")</f>
        <v>#NAME?</v>
      </c>
      <c r="G16" s="69"/>
      <c r="H16" s="70"/>
      <c r="I16" s="70"/>
      <c r="J16" s="70"/>
      <c r="K16" s="166" t="e">
        <f>IF($A16&gt;0,VLOOKUP($A16,#REF!,16,0),"")</f>
        <v>#NAME?</v>
      </c>
      <c r="L16" s="167"/>
      <c r="M16" s="168"/>
    </row>
    <row r="17" spans="1:13" ht="20.100000000000001" customHeight="1">
      <c r="A17" t="e">
        <f>IF(B17&gt;VLOOKUP($E$2&amp;"-"&amp;$C$3,#REF!,2,FALSE),0,A16+1)</f>
        <v>#NAME?</v>
      </c>
      <c r="B17" s="65">
        <f t="shared" si="0"/>
        <v>10</v>
      </c>
      <c r="C17" s="66" t="e">
        <f>IF($A17&gt;0,VLOOKUP($A17,#REF!,4),"")</f>
        <v>#NAME?</v>
      </c>
      <c r="D17" s="67" t="e">
        <f>IF($A17&gt;0,VLOOKUP($A17,#REF!,5),"")</f>
        <v>#NAME?</v>
      </c>
      <c r="E17" s="68" t="e">
        <f>IF($A17&gt;0,VLOOKUP($A17,#REF!,6),"")</f>
        <v>#NAME?</v>
      </c>
      <c r="F17" s="98" t="e">
        <f>IF($A17&gt;0,VLOOKUP($A17,#REF!,8),"")</f>
        <v>#NAME?</v>
      </c>
      <c r="G17" s="69"/>
      <c r="H17" s="70"/>
      <c r="I17" s="70"/>
      <c r="J17" s="70"/>
      <c r="K17" s="166" t="e">
        <f>IF($A17&gt;0,VLOOKUP($A17,#REF!,16,0),"")</f>
        <v>#NAME?</v>
      </c>
      <c r="L17" s="167"/>
      <c r="M17" s="168"/>
    </row>
    <row r="18" spans="1:13" ht="20.100000000000001" customHeight="1">
      <c r="A18" t="e">
        <f>IF(B18&gt;VLOOKUP($E$2&amp;"-"&amp;$C$3,#REF!,2,FALSE),0,A17+1)</f>
        <v>#NAME?</v>
      </c>
      <c r="B18" s="65">
        <f t="shared" si="0"/>
        <v>11</v>
      </c>
      <c r="C18" s="66" t="e">
        <f>IF($A18&gt;0,VLOOKUP($A18,#REF!,4),"")</f>
        <v>#NAME?</v>
      </c>
      <c r="D18" s="67" t="e">
        <f>IF($A18&gt;0,VLOOKUP($A18,#REF!,5),"")</f>
        <v>#NAME?</v>
      </c>
      <c r="E18" s="68" t="e">
        <f>IF($A18&gt;0,VLOOKUP($A18,#REF!,6),"")</f>
        <v>#NAME?</v>
      </c>
      <c r="F18" s="98" t="e">
        <f>IF($A18&gt;0,VLOOKUP($A18,#REF!,8),"")</f>
        <v>#NAME?</v>
      </c>
      <c r="G18" s="69"/>
      <c r="H18" s="70"/>
      <c r="I18" s="70"/>
      <c r="J18" s="70"/>
      <c r="K18" s="166" t="e">
        <f>IF($A18&gt;0,VLOOKUP($A18,#REF!,16,0),"")</f>
        <v>#NAME?</v>
      </c>
      <c r="L18" s="167"/>
      <c r="M18" s="168"/>
    </row>
    <row r="19" spans="1:13" ht="20.100000000000001" customHeight="1">
      <c r="A19" t="e">
        <f>IF(B19&gt;VLOOKUP($E$2&amp;"-"&amp;$C$3,#REF!,2,FALSE),0,A18+1)</f>
        <v>#NAME?</v>
      </c>
      <c r="B19" s="65">
        <f t="shared" si="0"/>
        <v>12</v>
      </c>
      <c r="C19" s="66" t="e">
        <f>IF($A19&gt;0,VLOOKUP($A19,#REF!,4),"")</f>
        <v>#NAME?</v>
      </c>
      <c r="D19" s="67" t="e">
        <f>IF($A19&gt;0,VLOOKUP($A19,#REF!,5),"")</f>
        <v>#NAME?</v>
      </c>
      <c r="E19" s="68" t="e">
        <f>IF($A19&gt;0,VLOOKUP($A19,#REF!,6),"")</f>
        <v>#NAME?</v>
      </c>
      <c r="F19" s="98" t="e">
        <f>IF($A19&gt;0,VLOOKUP($A19,#REF!,8),"")</f>
        <v>#NAME?</v>
      </c>
      <c r="G19" s="69"/>
      <c r="H19" s="70"/>
      <c r="I19" s="70"/>
      <c r="J19" s="70"/>
      <c r="K19" s="166" t="e">
        <f>IF($A19&gt;0,VLOOKUP($A19,#REF!,16,0),"")</f>
        <v>#NAME?</v>
      </c>
      <c r="L19" s="167"/>
      <c r="M19" s="168"/>
    </row>
    <row r="20" spans="1:13" ht="20.100000000000001" customHeight="1">
      <c r="A20" t="e">
        <f>IF(B20&gt;VLOOKUP($E$2&amp;"-"&amp;$C$3,#REF!,2,FALSE),0,A19+1)</f>
        <v>#NAME?</v>
      </c>
      <c r="B20" s="65">
        <f t="shared" si="0"/>
        <v>13</v>
      </c>
      <c r="C20" s="66" t="e">
        <f>IF($A20&gt;0,VLOOKUP($A20,#REF!,4),"")</f>
        <v>#NAME?</v>
      </c>
      <c r="D20" s="67" t="e">
        <f>IF($A20&gt;0,VLOOKUP($A20,#REF!,5),"")</f>
        <v>#NAME?</v>
      </c>
      <c r="E20" s="68" t="e">
        <f>IF($A20&gt;0,VLOOKUP($A20,#REF!,6),"")</f>
        <v>#NAME?</v>
      </c>
      <c r="F20" s="98" t="e">
        <f>IF($A20&gt;0,VLOOKUP($A20,#REF!,8),"")</f>
        <v>#NAME?</v>
      </c>
      <c r="G20" s="69"/>
      <c r="H20" s="70"/>
      <c r="I20" s="70"/>
      <c r="J20" s="70"/>
      <c r="K20" s="166" t="e">
        <f>IF($A20&gt;0,VLOOKUP($A20,#REF!,16,0),"")</f>
        <v>#NAME?</v>
      </c>
      <c r="L20" s="167"/>
      <c r="M20" s="168"/>
    </row>
    <row r="21" spans="1:13" ht="20.100000000000001" customHeight="1">
      <c r="A21" t="e">
        <f>IF(B21&gt;VLOOKUP($E$2&amp;"-"&amp;$C$3,#REF!,2,FALSE),0,A20+1)</f>
        <v>#NAME?</v>
      </c>
      <c r="B21" s="65">
        <f t="shared" si="0"/>
        <v>14</v>
      </c>
      <c r="C21" s="66" t="e">
        <f>IF($A21&gt;0,VLOOKUP($A21,#REF!,4),"")</f>
        <v>#NAME?</v>
      </c>
      <c r="D21" s="67" t="e">
        <f>IF($A21&gt;0,VLOOKUP($A21,#REF!,5),"")</f>
        <v>#NAME?</v>
      </c>
      <c r="E21" s="68" t="e">
        <f>IF($A21&gt;0,VLOOKUP($A21,#REF!,6),"")</f>
        <v>#NAME?</v>
      </c>
      <c r="F21" s="98" t="e">
        <f>IF($A21&gt;0,VLOOKUP($A21,#REF!,8),"")</f>
        <v>#NAME?</v>
      </c>
      <c r="G21" s="69"/>
      <c r="H21" s="70"/>
      <c r="I21" s="70"/>
      <c r="J21" s="70"/>
      <c r="K21" s="166" t="e">
        <f>IF($A21&gt;0,VLOOKUP($A21,#REF!,16,0),"")</f>
        <v>#NAME?</v>
      </c>
      <c r="L21" s="167"/>
      <c r="M21" s="168"/>
    </row>
    <row r="22" spans="1:13" ht="20.100000000000001" customHeight="1">
      <c r="A22" t="e">
        <f>IF(B22&gt;VLOOKUP($E$2&amp;"-"&amp;$C$3,#REF!,2,FALSE),0,A21+1)</f>
        <v>#NAME?</v>
      </c>
      <c r="B22" s="65">
        <f t="shared" si="0"/>
        <v>15</v>
      </c>
      <c r="C22" s="66" t="e">
        <f>IF($A22&gt;0,VLOOKUP($A22,#REF!,4),"")</f>
        <v>#NAME?</v>
      </c>
      <c r="D22" s="67" t="e">
        <f>IF($A22&gt;0,VLOOKUP($A22,#REF!,5),"")</f>
        <v>#NAME?</v>
      </c>
      <c r="E22" s="68" t="e">
        <f>IF($A22&gt;0,VLOOKUP($A22,#REF!,6),"")</f>
        <v>#NAME?</v>
      </c>
      <c r="F22" s="98" t="e">
        <f>IF($A22&gt;0,VLOOKUP($A22,#REF!,8),"")</f>
        <v>#NAME?</v>
      </c>
      <c r="G22" s="69"/>
      <c r="H22" s="70"/>
      <c r="I22" s="70"/>
      <c r="J22" s="70"/>
      <c r="K22" s="166" t="e">
        <f>IF($A22&gt;0,VLOOKUP($A22,#REF!,16,0),"")</f>
        <v>#NAME?</v>
      </c>
      <c r="L22" s="167"/>
      <c r="M22" s="168"/>
    </row>
    <row r="23" spans="1:13" ht="20.100000000000001" customHeight="1">
      <c r="A23" t="e">
        <f>IF(B23&gt;VLOOKUP($E$2&amp;"-"&amp;$C$3,#REF!,2,FALSE),0,A22+1)</f>
        <v>#NAME?</v>
      </c>
      <c r="B23" s="65">
        <f t="shared" si="0"/>
        <v>16</v>
      </c>
      <c r="C23" s="66" t="e">
        <f>IF($A23&gt;0,VLOOKUP($A23,#REF!,4),"")</f>
        <v>#NAME?</v>
      </c>
      <c r="D23" s="67" t="e">
        <f>IF($A23&gt;0,VLOOKUP($A23,#REF!,5),"")</f>
        <v>#NAME?</v>
      </c>
      <c r="E23" s="68" t="e">
        <f>IF($A23&gt;0,VLOOKUP($A23,#REF!,6),"")</f>
        <v>#NAME?</v>
      </c>
      <c r="F23" s="98" t="e">
        <f>IF($A23&gt;0,VLOOKUP($A23,#REF!,8),"")</f>
        <v>#NAME?</v>
      </c>
      <c r="G23" s="69"/>
      <c r="H23" s="70"/>
      <c r="I23" s="70"/>
      <c r="J23" s="70"/>
      <c r="K23" s="166" t="e">
        <f>IF($A23&gt;0,VLOOKUP($A23,#REF!,16,0),"")</f>
        <v>#NAME?</v>
      </c>
      <c r="L23" s="167"/>
      <c r="M23" s="168"/>
    </row>
    <row r="24" spans="1:13" ht="20.100000000000001" customHeight="1">
      <c r="A24" t="e">
        <f>IF(B24&gt;VLOOKUP($E$2&amp;"-"&amp;$C$3,#REF!,2,FALSE),0,A23+1)</f>
        <v>#NAME?</v>
      </c>
      <c r="B24" s="65">
        <f t="shared" si="0"/>
        <v>17</v>
      </c>
      <c r="C24" s="66" t="e">
        <f>IF($A24&gt;0,VLOOKUP($A24,#REF!,4),"")</f>
        <v>#NAME?</v>
      </c>
      <c r="D24" s="67" t="e">
        <f>IF($A24&gt;0,VLOOKUP($A24,#REF!,5),"")</f>
        <v>#NAME?</v>
      </c>
      <c r="E24" s="68" t="e">
        <f>IF($A24&gt;0,VLOOKUP($A24,#REF!,6),"")</f>
        <v>#NAME?</v>
      </c>
      <c r="F24" s="98" t="e">
        <f>IF($A24&gt;0,VLOOKUP($A24,#REF!,8),"")</f>
        <v>#NAME?</v>
      </c>
      <c r="G24" s="69"/>
      <c r="H24" s="70"/>
      <c r="I24" s="70"/>
      <c r="J24" s="70"/>
      <c r="K24" s="166" t="e">
        <f>IF($A24&gt;0,VLOOKUP($A24,#REF!,16,0),"")</f>
        <v>#NAME?</v>
      </c>
      <c r="L24" s="167"/>
      <c r="M24" s="168"/>
    </row>
    <row r="25" spans="1:13" ht="20.100000000000001" customHeight="1">
      <c r="A25" t="e">
        <f>IF(B25&gt;VLOOKUP($E$2&amp;"-"&amp;$C$3,#REF!,2,FALSE),0,A24+1)</f>
        <v>#NAME?</v>
      </c>
      <c r="B25" s="65">
        <f t="shared" si="0"/>
        <v>18</v>
      </c>
      <c r="C25" s="66" t="e">
        <f>IF($A25&gt;0,VLOOKUP($A25,#REF!,4),"")</f>
        <v>#NAME?</v>
      </c>
      <c r="D25" s="67" t="e">
        <f>IF($A25&gt;0,VLOOKUP($A25,#REF!,5),"")</f>
        <v>#NAME?</v>
      </c>
      <c r="E25" s="68" t="e">
        <f>IF($A25&gt;0,VLOOKUP($A25,#REF!,6),"")</f>
        <v>#NAME?</v>
      </c>
      <c r="F25" s="98" t="e">
        <f>IF($A25&gt;0,VLOOKUP($A25,#REF!,8),"")</f>
        <v>#NAME?</v>
      </c>
      <c r="G25" s="69"/>
      <c r="H25" s="70"/>
      <c r="I25" s="70"/>
      <c r="J25" s="70"/>
      <c r="K25" s="166" t="e">
        <f>IF($A25&gt;0,VLOOKUP($A25,#REF!,16,0),"")</f>
        <v>#NAME?</v>
      </c>
      <c r="L25" s="167"/>
      <c r="M25" s="168"/>
    </row>
    <row r="26" spans="1:13" ht="20.100000000000001" customHeight="1">
      <c r="A26" t="e">
        <f>IF(B26&gt;VLOOKUP($E$2&amp;"-"&amp;$C$3,#REF!,2,FALSE),0,A25+1)</f>
        <v>#NAME?</v>
      </c>
      <c r="B26" s="65">
        <f t="shared" si="0"/>
        <v>19</v>
      </c>
      <c r="C26" s="66" t="e">
        <f>IF($A26&gt;0,VLOOKUP($A26,#REF!,4),"")</f>
        <v>#NAME?</v>
      </c>
      <c r="D26" s="67" t="e">
        <f>IF($A26&gt;0,VLOOKUP($A26,#REF!,5),"")</f>
        <v>#NAME?</v>
      </c>
      <c r="E26" s="68" t="e">
        <f>IF($A26&gt;0,VLOOKUP($A26,#REF!,6),"")</f>
        <v>#NAME?</v>
      </c>
      <c r="F26" s="98" t="e">
        <f>IF($A26&gt;0,VLOOKUP($A26,#REF!,8),"")</f>
        <v>#NAME?</v>
      </c>
      <c r="G26" s="69"/>
      <c r="H26" s="70"/>
      <c r="I26" s="70"/>
      <c r="J26" s="70"/>
      <c r="K26" s="166" t="e">
        <f>IF($A26&gt;0,VLOOKUP($A26,#REF!,16,0),"")</f>
        <v>#NAME?</v>
      </c>
      <c r="L26" s="167"/>
      <c r="M26" s="168"/>
    </row>
    <row r="27" spans="1:13" ht="20.100000000000001" customHeight="1">
      <c r="A27" t="e">
        <f>IF(B27&gt;VLOOKUP($E$2&amp;"-"&amp;$C$3,#REF!,2,FALSE),0,A26+1)</f>
        <v>#NAME?</v>
      </c>
      <c r="B27" s="65">
        <f t="shared" si="0"/>
        <v>20</v>
      </c>
      <c r="C27" s="66" t="e">
        <f>IF($A27&gt;0,VLOOKUP($A27,#REF!,4),"")</f>
        <v>#NAME?</v>
      </c>
      <c r="D27" s="67" t="e">
        <f>IF($A27&gt;0,VLOOKUP($A27,#REF!,5),"")</f>
        <v>#NAME?</v>
      </c>
      <c r="E27" s="68" t="e">
        <f>IF($A27&gt;0,VLOOKUP($A27,#REF!,6),"")</f>
        <v>#NAME?</v>
      </c>
      <c r="F27" s="98" t="e">
        <f>IF($A27&gt;0,VLOOKUP($A27,#REF!,8),"")</f>
        <v>#NAME?</v>
      </c>
      <c r="G27" s="69"/>
      <c r="H27" s="70"/>
      <c r="I27" s="70"/>
      <c r="J27" s="70"/>
      <c r="K27" s="166" t="e">
        <f>IF($A27&gt;0,VLOOKUP($A27,#REF!,16,0),"")</f>
        <v>#NAME?</v>
      </c>
      <c r="L27" s="167"/>
      <c r="M27" s="168"/>
    </row>
    <row r="28" spans="1:13" ht="20.100000000000001" customHeight="1">
      <c r="A28" t="e">
        <f>IF(B28&gt;VLOOKUP($E$2&amp;"-"&amp;$C$3,#REF!,2,FALSE),0,A27+1)</f>
        <v>#NAME?</v>
      </c>
      <c r="B28" s="65">
        <f t="shared" si="0"/>
        <v>21</v>
      </c>
      <c r="C28" s="66" t="e">
        <f>IF($A28&gt;0,VLOOKUP($A28,#REF!,4),"")</f>
        <v>#NAME?</v>
      </c>
      <c r="D28" s="67" t="e">
        <f>IF($A28&gt;0,VLOOKUP($A28,#REF!,5),"")</f>
        <v>#NAME?</v>
      </c>
      <c r="E28" s="68" t="e">
        <f>IF($A28&gt;0,VLOOKUP($A28,#REF!,6),"")</f>
        <v>#NAME?</v>
      </c>
      <c r="F28" s="98" t="e">
        <f>IF($A28&gt;0,VLOOKUP($A28,#REF!,8),"")</f>
        <v>#NAME?</v>
      </c>
      <c r="G28" s="69"/>
      <c r="H28" s="70"/>
      <c r="I28" s="70"/>
      <c r="J28" s="70"/>
      <c r="K28" s="166" t="e">
        <f>IF($A28&gt;0,VLOOKUP($A28,#REF!,16,0),"")</f>
        <v>#NAME?</v>
      </c>
      <c r="L28" s="167"/>
      <c r="M28" s="168"/>
    </row>
    <row r="29" spans="1:13" ht="20.100000000000001" customHeight="1">
      <c r="A29" t="e">
        <f>IF(B29&gt;VLOOKUP($E$2&amp;"-"&amp;$C$3,#REF!,2,FALSE),0,A28+1)</f>
        <v>#NAME?</v>
      </c>
      <c r="B29" s="65">
        <f t="shared" si="0"/>
        <v>22</v>
      </c>
      <c r="C29" s="66" t="e">
        <f>IF($A29&gt;0,VLOOKUP($A29,#REF!,4),"")</f>
        <v>#NAME?</v>
      </c>
      <c r="D29" s="67" t="e">
        <f>IF($A29&gt;0,VLOOKUP($A29,#REF!,5),"")</f>
        <v>#NAME?</v>
      </c>
      <c r="E29" s="68" t="e">
        <f>IF($A29&gt;0,VLOOKUP($A29,#REF!,6),"")</f>
        <v>#NAME?</v>
      </c>
      <c r="F29" s="98" t="e">
        <f>IF($A29&gt;0,VLOOKUP($A29,#REF!,8),"")</f>
        <v>#NAME?</v>
      </c>
      <c r="G29" s="69"/>
      <c r="H29" s="70"/>
      <c r="I29" s="70"/>
      <c r="J29" s="70"/>
      <c r="K29" s="166" t="e">
        <f>IF($A29&gt;0,VLOOKUP($A29,#REF!,16,0),"")</f>
        <v>#NAME?</v>
      </c>
      <c r="L29" s="167"/>
      <c r="M29" s="168"/>
    </row>
    <row r="30" spans="1:13" ht="20.100000000000001" customHeight="1">
      <c r="A30" t="e">
        <f>IF(B30&gt;VLOOKUP($E$2&amp;"-"&amp;$C$3,#REF!,2,FALSE),0,A29+1)</f>
        <v>#NAME?</v>
      </c>
      <c r="B30" s="65">
        <f t="shared" si="0"/>
        <v>23</v>
      </c>
      <c r="C30" s="66" t="e">
        <f>IF($A30&gt;0,VLOOKUP($A30,#REF!,4),"")</f>
        <v>#NAME?</v>
      </c>
      <c r="D30" s="67" t="e">
        <f>IF($A30&gt;0,VLOOKUP($A30,#REF!,5),"")</f>
        <v>#NAME?</v>
      </c>
      <c r="E30" s="68" t="e">
        <f>IF($A30&gt;0,VLOOKUP($A30,#REF!,6),"")</f>
        <v>#NAME?</v>
      </c>
      <c r="F30" s="98" t="e">
        <f>IF($A30&gt;0,VLOOKUP($A30,#REF!,8),"")</f>
        <v>#NAME?</v>
      </c>
      <c r="G30" s="69"/>
      <c r="H30" s="70"/>
      <c r="I30" s="70"/>
      <c r="J30" s="70"/>
      <c r="K30" s="166" t="e">
        <f>IF($A30&gt;0,VLOOKUP($A30,#REF!,16,0),"")</f>
        <v>#NAME?</v>
      </c>
      <c r="L30" s="167"/>
      <c r="M30" s="168"/>
    </row>
    <row r="31" spans="1:13" ht="20.100000000000001" customHeight="1">
      <c r="A31" t="e">
        <f>IF(B31&gt;VLOOKUP($E$2&amp;"-"&amp;$C$3,#REF!,2,FALSE),0,A30+1)</f>
        <v>#NAME?</v>
      </c>
      <c r="B31" s="65">
        <f t="shared" si="0"/>
        <v>24</v>
      </c>
      <c r="C31" s="66" t="e">
        <f>IF($A31&gt;0,VLOOKUP($A31,#REF!,4),"")</f>
        <v>#NAME?</v>
      </c>
      <c r="D31" s="67" t="e">
        <f>IF($A31&gt;0,VLOOKUP($A31,#REF!,5),"")</f>
        <v>#NAME?</v>
      </c>
      <c r="E31" s="68" t="e">
        <f>IF($A31&gt;0,VLOOKUP($A31,#REF!,6),"")</f>
        <v>#NAME?</v>
      </c>
      <c r="F31" s="98" t="e">
        <f>IF($A31&gt;0,VLOOKUP($A31,#REF!,8),"")</f>
        <v>#NAME?</v>
      </c>
      <c r="G31" s="69"/>
      <c r="H31" s="70"/>
      <c r="I31" s="70"/>
      <c r="J31" s="70"/>
      <c r="K31" s="166" t="e">
        <f>IF($A31&gt;0,VLOOKUP($A31,#REF!,16,0),"")</f>
        <v>#NAME?</v>
      </c>
      <c r="L31" s="167"/>
      <c r="M31" s="168"/>
    </row>
    <row r="32" spans="1:13" ht="20.100000000000001" customHeight="1">
      <c r="A32" t="e">
        <f>IF(B32&gt;VLOOKUP($E$2&amp;"-"&amp;$C$3,#REF!,2,FALSE),0,A31+1)</f>
        <v>#NAME?</v>
      </c>
      <c r="B32" s="65">
        <f t="shared" si="0"/>
        <v>25</v>
      </c>
      <c r="C32" s="66" t="e">
        <f>IF($A32&gt;0,VLOOKUP($A32,#REF!,4),"")</f>
        <v>#NAME?</v>
      </c>
      <c r="D32" s="67" t="e">
        <f>IF($A32&gt;0,VLOOKUP($A32,#REF!,5),"")</f>
        <v>#NAME?</v>
      </c>
      <c r="E32" s="68" t="e">
        <f>IF($A32&gt;0,VLOOKUP($A32,#REF!,6),"")</f>
        <v>#NAME?</v>
      </c>
      <c r="F32" s="98" t="e">
        <f>IF($A32&gt;0,VLOOKUP($A32,#REF!,8),"")</f>
        <v>#NAME?</v>
      </c>
      <c r="G32" s="69"/>
      <c r="H32" s="70"/>
      <c r="I32" s="70"/>
      <c r="J32" s="70"/>
      <c r="K32" s="166" t="e">
        <f>IF($A32&gt;0,VLOOKUP($A32,#REF!,16,0),"")</f>
        <v>#NAME?</v>
      </c>
      <c r="L32" s="167"/>
      <c r="M32" s="168"/>
    </row>
    <row r="33" spans="1:13" ht="20.100000000000001" customHeight="1">
      <c r="A33" t="e">
        <f>IF(B33&gt;VLOOKUP($E$2&amp;"-"&amp;$C$3,#REF!,2,FALSE),0,A32+1)</f>
        <v>#NAME?</v>
      </c>
      <c r="B33" s="65">
        <f t="shared" si="0"/>
        <v>26</v>
      </c>
      <c r="C33" s="66" t="e">
        <f>IF($A33&gt;0,VLOOKUP($A33,#REF!,4),"")</f>
        <v>#NAME?</v>
      </c>
      <c r="D33" s="67" t="e">
        <f>IF($A33&gt;0,VLOOKUP($A33,#REF!,5),"")</f>
        <v>#NAME?</v>
      </c>
      <c r="E33" s="68" t="e">
        <f>IF($A33&gt;0,VLOOKUP($A33,#REF!,6),"")</f>
        <v>#NAME?</v>
      </c>
      <c r="F33" s="98" t="e">
        <f>IF($A33&gt;0,VLOOKUP($A33,#REF!,8),"")</f>
        <v>#NAME?</v>
      </c>
      <c r="G33" s="69"/>
      <c r="H33" s="70"/>
      <c r="I33" s="70"/>
      <c r="J33" s="70"/>
      <c r="K33" s="166" t="e">
        <f>IF($A33&gt;0,VLOOKUP($A33,#REF!,16,0),"")</f>
        <v>#NAME?</v>
      </c>
      <c r="L33" s="167"/>
      <c r="M33" s="168"/>
    </row>
    <row r="34" spans="1:13" ht="20.100000000000001" customHeight="1">
      <c r="A34" t="e">
        <f>IF(B34&gt;VLOOKUP($E$2&amp;"-"&amp;$C$3,#REF!,2,FALSE),0,A33+1)</f>
        <v>#NAME?</v>
      </c>
      <c r="B34" s="65">
        <f t="shared" si="0"/>
        <v>27</v>
      </c>
      <c r="C34" s="66" t="e">
        <f>IF($A34&gt;0,VLOOKUP($A34,#REF!,4),"")</f>
        <v>#NAME?</v>
      </c>
      <c r="D34" s="67" t="e">
        <f>IF($A34&gt;0,VLOOKUP($A34,#REF!,5),"")</f>
        <v>#NAME?</v>
      </c>
      <c r="E34" s="68" t="e">
        <f>IF($A34&gt;0,VLOOKUP($A34,#REF!,6),"")</f>
        <v>#NAME?</v>
      </c>
      <c r="F34" s="98" t="e">
        <f>IF($A34&gt;0,VLOOKUP($A34,#REF!,8),"")</f>
        <v>#NAME?</v>
      </c>
      <c r="G34" s="69"/>
      <c r="H34" s="70"/>
      <c r="I34" s="70"/>
      <c r="J34" s="70"/>
      <c r="K34" s="166" t="e">
        <f>IF($A34&gt;0,VLOOKUP($A34,#REF!,16,0),"")</f>
        <v>#NAME?</v>
      </c>
      <c r="L34" s="167"/>
      <c r="M34" s="168"/>
    </row>
    <row r="35" spans="1:13" ht="20.100000000000001" customHeight="1">
      <c r="A35" t="e">
        <f>IF(B35&gt;VLOOKUP($E$2&amp;"-"&amp;$C$3,#REF!,2,FALSE),0,A34+1)</f>
        <v>#NAME?</v>
      </c>
      <c r="B35" s="65">
        <f t="shared" si="0"/>
        <v>28</v>
      </c>
      <c r="C35" s="66" t="e">
        <f>IF($A35&gt;0,VLOOKUP($A35,#REF!,4),"")</f>
        <v>#NAME?</v>
      </c>
      <c r="D35" s="67" t="e">
        <f>IF($A35&gt;0,VLOOKUP($A35,#REF!,5),"")</f>
        <v>#NAME?</v>
      </c>
      <c r="E35" s="68" t="e">
        <f>IF($A35&gt;0,VLOOKUP($A35,#REF!,6),"")</f>
        <v>#NAME?</v>
      </c>
      <c r="F35" s="98" t="e">
        <f>IF($A35&gt;0,VLOOKUP($A35,#REF!,8),"")</f>
        <v>#NAME?</v>
      </c>
      <c r="G35" s="69"/>
      <c r="H35" s="70"/>
      <c r="I35" s="70"/>
      <c r="J35" s="70"/>
      <c r="K35" s="166" t="e">
        <f>IF($A35&gt;0,VLOOKUP($A35,#REF!,16,0),"")</f>
        <v>#NAME?</v>
      </c>
      <c r="L35" s="167"/>
      <c r="M35" s="168"/>
    </row>
    <row r="36" spans="1:13" ht="20.100000000000001" customHeight="1">
      <c r="A36" t="e">
        <f>IF(B36&gt;VLOOKUP($E$2&amp;"-"&amp;$C$3,#REF!,2,FALSE),0,A35+1)</f>
        <v>#NAME?</v>
      </c>
      <c r="B36" s="65">
        <f t="shared" si="0"/>
        <v>29</v>
      </c>
      <c r="C36" s="66" t="e">
        <f>IF($A36&gt;0,VLOOKUP($A36,#REF!,4),"")</f>
        <v>#NAME?</v>
      </c>
      <c r="D36" s="67" t="e">
        <f>IF($A36&gt;0,VLOOKUP($A36,#REF!,5),"")</f>
        <v>#NAME?</v>
      </c>
      <c r="E36" s="68" t="e">
        <f>IF($A36&gt;0,VLOOKUP($A36,#REF!,6),"")</f>
        <v>#NAME?</v>
      </c>
      <c r="F36" s="98" t="e">
        <f>IF($A36&gt;0,VLOOKUP($A36,#REF!,8),"")</f>
        <v>#NAME?</v>
      </c>
      <c r="G36" s="69"/>
      <c r="H36" s="70"/>
      <c r="I36" s="70"/>
      <c r="J36" s="70"/>
      <c r="K36" s="166" t="e">
        <f>IF($A36&gt;0,VLOOKUP($A36,#REF!,16,0),"")</f>
        <v>#NAME?</v>
      </c>
      <c r="L36" s="167"/>
      <c r="M36" s="168"/>
    </row>
    <row r="37" spans="1:13" ht="20.100000000000001" customHeight="1">
      <c r="A37" t="e">
        <f>IF(B37&gt;VLOOKUP($E$2&amp;"-"&amp;$C$3,#REF!,2,FALSE),0,A36+1)</f>
        <v>#NAME?</v>
      </c>
      <c r="B37" s="72">
        <f t="shared" si="0"/>
        <v>30</v>
      </c>
      <c r="C37" s="66" t="e">
        <f>IF($A37&gt;0,VLOOKUP($A37,#REF!,4),"")</f>
        <v>#NAME?</v>
      </c>
      <c r="D37" s="67" t="e">
        <f>IF($A37&gt;0,VLOOKUP($A37,#REF!,5),"")</f>
        <v>#NAME?</v>
      </c>
      <c r="E37" s="68" t="e">
        <f>IF($A37&gt;0,VLOOKUP($A37,#REF!,6),"")</f>
        <v>#NAME?</v>
      </c>
      <c r="F37" s="98" t="e">
        <f>IF($A37&gt;0,VLOOKUP($A37,#REF!,8),"")</f>
        <v>#NAME?</v>
      </c>
      <c r="G37" s="73"/>
      <c r="H37" s="74"/>
      <c r="I37" s="74"/>
      <c r="J37" s="74"/>
      <c r="K37" s="166" t="e">
        <f>IF($A37&gt;0,VLOOKUP($A37,#REF!,16,0),"")</f>
        <v>#NAME?</v>
      </c>
      <c r="L37" s="167"/>
      <c r="M37" s="168"/>
    </row>
    <row r="38" spans="1:13" ht="23.25" customHeight="1">
      <c r="B38" s="75" t="s">
        <v>71</v>
      </c>
      <c r="C38" s="76"/>
      <c r="D38" s="77"/>
      <c r="E38" s="78"/>
      <c r="F38" s="79"/>
      <c r="G38" s="80"/>
      <c r="H38" s="81"/>
      <c r="I38" s="81"/>
      <c r="J38" s="81"/>
      <c r="K38" s="71"/>
      <c r="L38" s="71"/>
      <c r="M38" s="71"/>
    </row>
    <row r="39" spans="1:13" ht="20.100000000000001" customHeight="1">
      <c r="B39" s="82" t="s">
        <v>72</v>
      </c>
      <c r="C39" s="83"/>
      <c r="D39" s="84"/>
      <c r="E39" s="85"/>
      <c r="F39" s="86"/>
      <c r="G39" s="87"/>
      <c r="H39" s="88"/>
      <c r="I39" s="88"/>
      <c r="J39" s="88"/>
      <c r="K39" s="89"/>
      <c r="L39" s="89"/>
      <c r="M39" s="89"/>
    </row>
    <row r="40" spans="1:13" ht="20.100000000000001" customHeight="1">
      <c r="B40" s="90"/>
      <c r="C40" s="83"/>
      <c r="D40" s="84"/>
      <c r="E40" s="85"/>
      <c r="F40" s="86"/>
      <c r="G40" s="87"/>
      <c r="H40" s="88"/>
      <c r="I40" s="88"/>
      <c r="J40" s="88"/>
      <c r="K40" s="89"/>
      <c r="L40" s="89"/>
      <c r="M40" s="89"/>
    </row>
    <row r="41" spans="1:13" ht="20.100000000000001" customHeight="1">
      <c r="B41" s="90"/>
      <c r="C41" s="83"/>
      <c r="D41" s="84"/>
      <c r="E41" s="85"/>
      <c r="F41" s="86"/>
      <c r="G41" s="87"/>
      <c r="H41" s="88"/>
      <c r="I41" s="88"/>
      <c r="J41" s="88"/>
      <c r="K41" s="89"/>
      <c r="L41" s="89"/>
      <c r="M41" s="89"/>
    </row>
    <row r="42" spans="1:13" ht="8.25" customHeight="1">
      <c r="B42" s="90"/>
      <c r="C42" s="83"/>
      <c r="D42" s="84"/>
      <c r="E42" s="85"/>
      <c r="F42" s="86"/>
      <c r="G42" s="87"/>
      <c r="H42" s="88"/>
      <c r="I42" s="88"/>
      <c r="J42" s="88"/>
      <c r="K42" s="89"/>
      <c r="L42" s="89"/>
      <c r="M42" s="89"/>
    </row>
    <row r="43" spans="1:13" ht="20.100000000000001" customHeight="1">
      <c r="B43" s="91" t="s">
        <v>73</v>
      </c>
      <c r="C43" s="83"/>
      <c r="D43" s="84"/>
      <c r="E43" s="85"/>
      <c r="F43" s="86"/>
      <c r="G43" s="87"/>
      <c r="H43" s="88"/>
      <c r="I43" s="88"/>
      <c r="J43" s="88"/>
      <c r="K43" s="89"/>
      <c r="L43" s="89"/>
      <c r="M43" s="89"/>
    </row>
    <row r="44" spans="1:13" ht="20.100000000000001" customHeight="1">
      <c r="A44" t="e">
        <f>IF(B44&gt;VLOOKUP($E$2&amp;"-"&amp;$C$3,#REF!,2,FALSE),0,A37+1)</f>
        <v>#NAME?</v>
      </c>
      <c r="B44" s="92">
        <f>B37+1</f>
        <v>31</v>
      </c>
      <c r="C44" s="93" t="e">
        <f>IF($A44&gt;0,VLOOKUP($A44,#REF!,4),"")</f>
        <v>#NAME?</v>
      </c>
      <c r="D44" s="94" t="e">
        <f>IF($A44&gt;0,VLOOKUP($A44,#REF!,5),"")</f>
        <v>#NAME?</v>
      </c>
      <c r="E44" s="95" t="e">
        <f>IF($A44&gt;0,VLOOKUP($A44,#REF!,6),"")</f>
        <v>#NAME?</v>
      </c>
      <c r="F44" s="99" t="e">
        <f>IF($A44&gt;0,VLOOKUP($A44,#REF!,8),"")</f>
        <v>#NAME?</v>
      </c>
      <c r="G44" s="96"/>
      <c r="H44" s="97"/>
      <c r="I44" s="97"/>
      <c r="J44" s="97"/>
      <c r="K44" s="169" t="e">
        <f>IF($A44&gt;0,VLOOKUP($A44,#REF!,16,0),"")</f>
        <v>#NAME?</v>
      </c>
      <c r="L44" s="170"/>
      <c r="M44" s="171"/>
    </row>
    <row r="45" spans="1:13" ht="20.100000000000001" customHeight="1">
      <c r="A45" t="e">
        <f>IF(B45&gt;VLOOKUP($E$2&amp;"-"&amp;$C$3,#REF!,2,FALSE),0,A44+1)</f>
        <v>#NAME?</v>
      </c>
      <c r="B45" s="65">
        <f t="shared" si="0"/>
        <v>32</v>
      </c>
      <c r="C45" s="66" t="e">
        <f>IF($A45&gt;0,VLOOKUP($A45,#REF!,4),"")</f>
        <v>#NAME?</v>
      </c>
      <c r="D45" s="67" t="e">
        <f>IF($A45&gt;0,VLOOKUP($A45,#REF!,5),"")</f>
        <v>#NAME?</v>
      </c>
      <c r="E45" s="68" t="e">
        <f>IF($A45&gt;0,VLOOKUP($A45,#REF!,6),"")</f>
        <v>#NAME?</v>
      </c>
      <c r="F45" s="98" t="e">
        <f>IF($A45&gt;0,VLOOKUP($A45,#REF!,8),"")</f>
        <v>#NAME?</v>
      </c>
      <c r="G45" s="69"/>
      <c r="H45" s="70"/>
      <c r="I45" s="70"/>
      <c r="J45" s="70"/>
      <c r="K45" s="166" t="e">
        <f>IF($A45&gt;0,VLOOKUP($A45,#REF!,16,0),"")</f>
        <v>#NAME?</v>
      </c>
      <c r="L45" s="167"/>
      <c r="M45" s="168"/>
    </row>
    <row r="46" spans="1:13" ht="20.100000000000001" customHeight="1">
      <c r="A46" t="e">
        <f>IF(B46&gt;VLOOKUP($E$2&amp;"-"&amp;$C$3,#REF!,2,FALSE),0,A45+1)</f>
        <v>#NAME?</v>
      </c>
      <c r="B46" s="65">
        <f t="shared" si="0"/>
        <v>33</v>
      </c>
      <c r="C46" s="66" t="e">
        <f>IF($A46&gt;0,VLOOKUP($A46,#REF!,4),"")</f>
        <v>#NAME?</v>
      </c>
      <c r="D46" s="67" t="e">
        <f>IF($A46&gt;0,VLOOKUP($A46,#REF!,5),"")</f>
        <v>#NAME?</v>
      </c>
      <c r="E46" s="68" t="e">
        <f>IF($A46&gt;0,VLOOKUP($A46,#REF!,6),"")</f>
        <v>#NAME?</v>
      </c>
      <c r="F46" s="98" t="e">
        <f>IF($A46&gt;0,VLOOKUP($A46,#REF!,8),"")</f>
        <v>#NAME?</v>
      </c>
      <c r="G46" s="69"/>
      <c r="H46" s="70"/>
      <c r="I46" s="70"/>
      <c r="J46" s="70"/>
      <c r="K46" s="166" t="e">
        <f>IF($A46&gt;0,VLOOKUP($A46,#REF!,16,0),"")</f>
        <v>#NAME?</v>
      </c>
      <c r="L46" s="167"/>
      <c r="M46" s="168"/>
    </row>
    <row r="47" spans="1:13" ht="20.100000000000001" customHeight="1">
      <c r="A47" t="e">
        <f>IF(B47&gt;VLOOKUP($E$2&amp;"-"&amp;$C$3,#REF!,2,FALSE),0,A46+1)</f>
        <v>#NAME?</v>
      </c>
      <c r="B47" s="65">
        <f t="shared" si="0"/>
        <v>34</v>
      </c>
      <c r="C47" s="66" t="e">
        <f>IF($A47&gt;0,VLOOKUP($A47,#REF!,4),"")</f>
        <v>#NAME?</v>
      </c>
      <c r="D47" s="67" t="e">
        <f>IF($A47&gt;0,VLOOKUP($A47,#REF!,5),"")</f>
        <v>#NAME?</v>
      </c>
      <c r="E47" s="68" t="e">
        <f>IF($A47&gt;0,VLOOKUP($A47,#REF!,6),"")</f>
        <v>#NAME?</v>
      </c>
      <c r="F47" s="98" t="e">
        <f>IF($A47&gt;0,VLOOKUP($A47,#REF!,8),"")</f>
        <v>#NAME?</v>
      </c>
      <c r="G47" s="69"/>
      <c r="H47" s="70"/>
      <c r="I47" s="70"/>
      <c r="J47" s="70"/>
      <c r="K47" s="166" t="e">
        <f>IF($A47&gt;0,VLOOKUP($A47,#REF!,16,0),"")</f>
        <v>#NAME?</v>
      </c>
      <c r="L47" s="167"/>
      <c r="M47" s="168"/>
    </row>
    <row r="48" spans="1:13" ht="20.100000000000001" customHeight="1">
      <c r="A48" t="e">
        <f>IF(B48&gt;VLOOKUP($E$2&amp;"-"&amp;$C$3,#REF!,2,FALSE),0,A47+1)</f>
        <v>#NAME?</v>
      </c>
      <c r="B48" s="65">
        <f t="shared" si="0"/>
        <v>35</v>
      </c>
      <c r="C48" s="66" t="e">
        <f>IF($A48&gt;0,VLOOKUP($A48,#REF!,4),"")</f>
        <v>#NAME?</v>
      </c>
      <c r="D48" s="67" t="e">
        <f>IF($A48&gt;0,VLOOKUP($A48,#REF!,5),"")</f>
        <v>#NAME?</v>
      </c>
      <c r="E48" s="68" t="e">
        <f>IF($A48&gt;0,VLOOKUP($A48,#REF!,6),"")</f>
        <v>#NAME?</v>
      </c>
      <c r="F48" s="98" t="e">
        <f>IF($A48&gt;0,VLOOKUP($A48,#REF!,8),"")</f>
        <v>#NAME?</v>
      </c>
      <c r="G48" s="69"/>
      <c r="H48" s="70"/>
      <c r="I48" s="70"/>
      <c r="J48" s="70"/>
      <c r="K48" s="166" t="e">
        <f>IF($A48&gt;0,VLOOKUP($A48,#REF!,16,0),"")</f>
        <v>#NAME?</v>
      </c>
      <c r="L48" s="167"/>
      <c r="M48" s="168"/>
    </row>
    <row r="49" spans="1:13" ht="20.100000000000001" customHeight="1">
      <c r="A49" t="e">
        <f>IF(B49&gt;VLOOKUP($E$2&amp;"-"&amp;$C$3,#REF!,2,FALSE),0,A48+1)</f>
        <v>#NAME?</v>
      </c>
      <c r="B49" s="65">
        <f t="shared" si="0"/>
        <v>36</v>
      </c>
      <c r="C49" s="66" t="e">
        <f>IF($A49&gt;0,VLOOKUP($A49,#REF!,4),"")</f>
        <v>#NAME?</v>
      </c>
      <c r="D49" s="67" t="e">
        <f>IF($A49&gt;0,VLOOKUP($A49,#REF!,5),"")</f>
        <v>#NAME?</v>
      </c>
      <c r="E49" s="68" t="e">
        <f>IF($A49&gt;0,VLOOKUP($A49,#REF!,6),"")</f>
        <v>#NAME?</v>
      </c>
      <c r="F49" s="98" t="e">
        <f>IF($A49&gt;0,VLOOKUP($A49,#REF!,8),"")</f>
        <v>#NAME?</v>
      </c>
      <c r="G49" s="69"/>
      <c r="H49" s="70"/>
      <c r="I49" s="70"/>
      <c r="J49" s="70"/>
      <c r="K49" s="166" t="e">
        <f>IF($A49&gt;0,VLOOKUP($A49,#REF!,16,0),"")</f>
        <v>#NAME?</v>
      </c>
      <c r="L49" s="167"/>
      <c r="M49" s="168"/>
    </row>
    <row r="50" spans="1:13" ht="20.100000000000001" customHeight="1">
      <c r="A50" t="e">
        <f>IF(B50&gt;VLOOKUP($E$2&amp;"-"&amp;$C$3,#REF!,2,FALSE),0,A49+1)</f>
        <v>#NAME?</v>
      </c>
      <c r="B50" s="65">
        <f t="shared" si="0"/>
        <v>37</v>
      </c>
      <c r="C50" s="66" t="e">
        <f>IF($A50&gt;0,VLOOKUP($A50,#REF!,4),"")</f>
        <v>#NAME?</v>
      </c>
      <c r="D50" s="67" t="e">
        <f>IF($A50&gt;0,VLOOKUP($A50,#REF!,5),"")</f>
        <v>#NAME?</v>
      </c>
      <c r="E50" s="68" t="e">
        <f>IF($A50&gt;0,VLOOKUP($A50,#REF!,6),"")</f>
        <v>#NAME?</v>
      </c>
      <c r="F50" s="98" t="e">
        <f>IF($A50&gt;0,VLOOKUP($A50,#REF!,8),"")</f>
        <v>#NAME?</v>
      </c>
      <c r="G50" s="69"/>
      <c r="H50" s="70"/>
      <c r="I50" s="70"/>
      <c r="J50" s="70"/>
      <c r="K50" s="166" t="e">
        <f>IF($A50&gt;0,VLOOKUP($A50,#REF!,16,0),"")</f>
        <v>#NAME?</v>
      </c>
      <c r="L50" s="167"/>
      <c r="M50" s="168"/>
    </row>
    <row r="51" spans="1:13" ht="20.100000000000001" customHeight="1">
      <c r="A51" t="e">
        <f>IF(B51&gt;VLOOKUP($E$2&amp;"-"&amp;$C$3,#REF!,2,FALSE),0,A50+1)</f>
        <v>#NAME?</v>
      </c>
      <c r="B51" s="65">
        <f t="shared" si="0"/>
        <v>38</v>
      </c>
      <c r="C51" s="66" t="e">
        <f>IF($A51&gt;0,VLOOKUP($A51,#REF!,4),"")</f>
        <v>#NAME?</v>
      </c>
      <c r="D51" s="67" t="e">
        <f>IF($A51&gt;0,VLOOKUP($A51,#REF!,5),"")</f>
        <v>#NAME?</v>
      </c>
      <c r="E51" s="68" t="e">
        <f>IF($A51&gt;0,VLOOKUP($A51,#REF!,6),"")</f>
        <v>#NAME?</v>
      </c>
      <c r="F51" s="98" t="e">
        <f>IF($A51&gt;0,VLOOKUP($A51,#REF!,8),"")</f>
        <v>#NAME?</v>
      </c>
      <c r="G51" s="69"/>
      <c r="H51" s="70"/>
      <c r="I51" s="70"/>
      <c r="J51" s="70"/>
      <c r="K51" s="166" t="e">
        <f>IF($A51&gt;0,VLOOKUP($A51,#REF!,16,0),"")</f>
        <v>#NAME?</v>
      </c>
      <c r="L51" s="167"/>
      <c r="M51" s="168"/>
    </row>
    <row r="52" spans="1:13" ht="20.100000000000001" customHeight="1">
      <c r="A52" t="e">
        <f>IF(B52&gt;VLOOKUP($E$2&amp;"-"&amp;$C$3,#REF!,2,FALSE),0,A51+1)</f>
        <v>#NAME?</v>
      </c>
      <c r="B52" s="65">
        <f t="shared" si="0"/>
        <v>39</v>
      </c>
      <c r="C52" s="66" t="e">
        <f>IF($A52&gt;0,VLOOKUP($A52,#REF!,4),"")</f>
        <v>#NAME?</v>
      </c>
      <c r="D52" s="67" t="e">
        <f>IF($A52&gt;0,VLOOKUP($A52,#REF!,5),"")</f>
        <v>#NAME?</v>
      </c>
      <c r="E52" s="68" t="e">
        <f>IF($A52&gt;0,VLOOKUP($A52,#REF!,6),"")</f>
        <v>#NAME?</v>
      </c>
      <c r="F52" s="98" t="e">
        <f>IF($A52&gt;0,VLOOKUP($A52,#REF!,8),"")</f>
        <v>#NAME?</v>
      </c>
      <c r="G52" s="69"/>
      <c r="H52" s="70"/>
      <c r="I52" s="70"/>
      <c r="J52" s="70"/>
      <c r="K52" s="166" t="e">
        <f>IF($A52&gt;0,VLOOKUP($A52,#REF!,16,0),"")</f>
        <v>#NAME?</v>
      </c>
      <c r="L52" s="167"/>
      <c r="M52" s="168"/>
    </row>
    <row r="53" spans="1:13" ht="20.100000000000001" customHeight="1">
      <c r="A53" t="e">
        <f>IF(B53&gt;VLOOKUP($E$2&amp;"-"&amp;$C$3,#REF!,2,FALSE),0,A52+1)</f>
        <v>#NAME?</v>
      </c>
      <c r="B53" s="65">
        <f t="shared" si="0"/>
        <v>40</v>
      </c>
      <c r="C53" s="66" t="e">
        <f>IF($A53&gt;0,VLOOKUP($A53,#REF!,4),"")</f>
        <v>#NAME?</v>
      </c>
      <c r="D53" s="67" t="e">
        <f>IF($A53&gt;0,VLOOKUP($A53,#REF!,5),"")</f>
        <v>#NAME?</v>
      </c>
      <c r="E53" s="68" t="e">
        <f>IF($A53&gt;0,VLOOKUP($A53,#REF!,6),"")</f>
        <v>#NAME?</v>
      </c>
      <c r="F53" s="98" t="e">
        <f>IF($A53&gt;0,VLOOKUP($A53,#REF!,8),"")</f>
        <v>#NAME?</v>
      </c>
      <c r="G53" s="69"/>
      <c r="H53" s="70"/>
      <c r="I53" s="70"/>
      <c r="J53" s="70"/>
      <c r="K53" s="166" t="e">
        <f>IF($A53&gt;0,VLOOKUP($A53,#REF!,16,0),"")</f>
        <v>#NAME?</v>
      </c>
      <c r="L53" s="167"/>
      <c r="M53" s="168"/>
    </row>
    <row r="54" spans="1:13" ht="20.100000000000001" customHeight="1">
      <c r="A54" t="e">
        <f>IF(B54&gt;VLOOKUP($E$2&amp;"-"&amp;$C$3,#REF!,2,FALSE),0,A53+1)</f>
        <v>#NAME?</v>
      </c>
      <c r="B54" s="65">
        <f t="shared" si="0"/>
        <v>41</v>
      </c>
      <c r="C54" s="66" t="e">
        <f>IF($A54&gt;0,VLOOKUP($A54,#REF!,4),"")</f>
        <v>#NAME?</v>
      </c>
      <c r="D54" s="67" t="e">
        <f>IF($A54&gt;0,VLOOKUP($A54,#REF!,5),"")</f>
        <v>#NAME?</v>
      </c>
      <c r="E54" s="68" t="e">
        <f>IF($A54&gt;0,VLOOKUP($A54,#REF!,6),"")</f>
        <v>#NAME?</v>
      </c>
      <c r="F54" s="98" t="e">
        <f>IF($A54&gt;0,VLOOKUP($A54,#REF!,8),"")</f>
        <v>#NAME?</v>
      </c>
      <c r="G54" s="69"/>
      <c r="H54" s="70"/>
      <c r="I54" s="70"/>
      <c r="J54" s="70"/>
      <c r="K54" s="166" t="e">
        <f>IF($A54&gt;0,VLOOKUP($A54,#REF!,16,0),"")</f>
        <v>#NAME?</v>
      </c>
      <c r="L54" s="167"/>
      <c r="M54" s="168"/>
    </row>
    <row r="55" spans="1:13" ht="20.100000000000001" customHeight="1">
      <c r="A55" t="e">
        <f>IF(B55&gt;VLOOKUP($E$2&amp;"-"&amp;$C$3,#REF!,2,FALSE),0,A54+1)</f>
        <v>#NAME?</v>
      </c>
      <c r="B55" s="65">
        <f t="shared" si="0"/>
        <v>42</v>
      </c>
      <c r="C55" s="66" t="e">
        <f>IF($A55&gt;0,VLOOKUP($A55,#REF!,4),"")</f>
        <v>#NAME?</v>
      </c>
      <c r="D55" s="67" t="e">
        <f>IF($A55&gt;0,VLOOKUP($A55,#REF!,5),"")</f>
        <v>#NAME?</v>
      </c>
      <c r="E55" s="68" t="e">
        <f>IF($A55&gt;0,VLOOKUP($A55,#REF!,6),"")</f>
        <v>#NAME?</v>
      </c>
      <c r="F55" s="98" t="e">
        <f>IF($A55&gt;0,VLOOKUP($A55,#REF!,8),"")</f>
        <v>#NAME?</v>
      </c>
      <c r="G55" s="69"/>
      <c r="H55" s="70"/>
      <c r="I55" s="70"/>
      <c r="J55" s="70"/>
      <c r="K55" s="166" t="e">
        <f>IF($A55&gt;0,VLOOKUP($A55,#REF!,16,0),"")</f>
        <v>#NAME?</v>
      </c>
      <c r="L55" s="167"/>
      <c r="M55" s="168"/>
    </row>
    <row r="56" spans="1:13" ht="20.100000000000001" customHeight="1">
      <c r="A56" t="e">
        <f>IF(B56&gt;VLOOKUP($E$2&amp;"-"&amp;$C$3,#REF!,2,FALSE),0,A55+1)</f>
        <v>#NAME?</v>
      </c>
      <c r="B56" s="65">
        <f t="shared" si="0"/>
        <v>43</v>
      </c>
      <c r="C56" s="66" t="e">
        <f>IF($A56&gt;0,VLOOKUP($A56,#REF!,4),"")</f>
        <v>#NAME?</v>
      </c>
      <c r="D56" s="67" t="e">
        <f>IF($A56&gt;0,VLOOKUP($A56,#REF!,5),"")</f>
        <v>#NAME?</v>
      </c>
      <c r="E56" s="68" t="e">
        <f>IF($A56&gt;0,VLOOKUP($A56,#REF!,6),"")</f>
        <v>#NAME?</v>
      </c>
      <c r="F56" s="98" t="e">
        <f>IF($A56&gt;0,VLOOKUP($A56,#REF!,8),"")</f>
        <v>#NAME?</v>
      </c>
      <c r="G56" s="69"/>
      <c r="H56" s="70"/>
      <c r="I56" s="70"/>
      <c r="J56" s="70"/>
      <c r="K56" s="166" t="e">
        <f>IF($A56&gt;0,VLOOKUP($A56,#REF!,16,0),"")</f>
        <v>#NAME?</v>
      </c>
      <c r="L56" s="167"/>
      <c r="M56" s="168"/>
    </row>
    <row r="57" spans="1:13" ht="20.100000000000001" customHeight="1">
      <c r="A57" t="e">
        <f>IF(B57&gt;VLOOKUP($E$2&amp;"-"&amp;$C$3,#REF!,2,FALSE),0,A56+1)</f>
        <v>#NAME?</v>
      </c>
      <c r="B57" s="65">
        <f t="shared" si="0"/>
        <v>44</v>
      </c>
      <c r="C57" s="66" t="e">
        <f>IF($A57&gt;0,VLOOKUP($A57,#REF!,4),"")</f>
        <v>#NAME?</v>
      </c>
      <c r="D57" s="67" t="e">
        <f>IF($A57&gt;0,VLOOKUP($A57,#REF!,5),"")</f>
        <v>#NAME?</v>
      </c>
      <c r="E57" s="68" t="e">
        <f>IF($A57&gt;0,VLOOKUP($A57,#REF!,6),"")</f>
        <v>#NAME?</v>
      </c>
      <c r="F57" s="98" t="e">
        <f>IF($A57&gt;0,VLOOKUP($A57,#REF!,8),"")</f>
        <v>#NAME?</v>
      </c>
      <c r="G57" s="69"/>
      <c r="H57" s="70"/>
      <c r="I57" s="70"/>
      <c r="J57" s="70"/>
      <c r="K57" s="166" t="e">
        <f>IF($A57&gt;0,VLOOKUP($A57,#REF!,16,0),"")</f>
        <v>#NAME?</v>
      </c>
      <c r="L57" s="167"/>
      <c r="M57" s="168"/>
    </row>
    <row r="58" spans="1:13" ht="20.100000000000001" customHeight="1">
      <c r="A58" t="e">
        <f>IF(B58&gt;VLOOKUP($E$2&amp;"-"&amp;$C$3,#REF!,2,FALSE),0,A57+1)</f>
        <v>#NAME?</v>
      </c>
      <c r="B58" s="65">
        <f t="shared" si="0"/>
        <v>45</v>
      </c>
      <c r="C58" s="66" t="e">
        <f>IF($A58&gt;0,VLOOKUP($A58,#REF!,4),"")</f>
        <v>#NAME?</v>
      </c>
      <c r="D58" s="67" t="e">
        <f>IF($A58&gt;0,VLOOKUP($A58,#REF!,5),"")</f>
        <v>#NAME?</v>
      </c>
      <c r="E58" s="68" t="e">
        <f>IF($A58&gt;0,VLOOKUP($A58,#REF!,6),"")</f>
        <v>#NAME?</v>
      </c>
      <c r="F58" s="98" t="e">
        <f>IF($A58&gt;0,VLOOKUP($A58,#REF!,8),"")</f>
        <v>#NAME?</v>
      </c>
      <c r="G58" s="69"/>
      <c r="H58" s="70"/>
      <c r="I58" s="70"/>
      <c r="J58" s="70"/>
      <c r="K58" s="166" t="e">
        <f>IF($A58&gt;0,VLOOKUP($A58,#REF!,16,0),"")</f>
        <v>#NAME?</v>
      </c>
      <c r="L58" s="167"/>
      <c r="M58" s="168"/>
    </row>
    <row r="59" spans="1:13" ht="20.100000000000001" customHeight="1">
      <c r="A59" t="e">
        <f>IF(B59&gt;VLOOKUP($E$2&amp;"-"&amp;$C$3,#REF!,2,FALSE),0,A58+1)</f>
        <v>#NAME?</v>
      </c>
      <c r="B59" s="65">
        <f t="shared" si="0"/>
        <v>46</v>
      </c>
      <c r="C59" s="66" t="e">
        <f>IF($A59&gt;0,VLOOKUP($A59,#REF!,4),"")</f>
        <v>#NAME?</v>
      </c>
      <c r="D59" s="67" t="e">
        <f>IF($A59&gt;0,VLOOKUP($A59,#REF!,5),"")</f>
        <v>#NAME?</v>
      </c>
      <c r="E59" s="68" t="e">
        <f>IF($A59&gt;0,VLOOKUP($A59,#REF!,6),"")</f>
        <v>#NAME?</v>
      </c>
      <c r="F59" s="98" t="e">
        <f>IF($A59&gt;0,VLOOKUP($A59,#REF!,8),"")</f>
        <v>#NAME?</v>
      </c>
      <c r="G59" s="69"/>
      <c r="H59" s="70"/>
      <c r="I59" s="70"/>
      <c r="J59" s="70"/>
      <c r="K59" s="166" t="e">
        <f>IF($A59&gt;0,VLOOKUP($A59,#REF!,16,0),"")</f>
        <v>#NAME?</v>
      </c>
      <c r="L59" s="167"/>
      <c r="M59" s="168"/>
    </row>
    <row r="60" spans="1:13" ht="20.100000000000001" customHeight="1">
      <c r="A60" t="e">
        <f>IF(B60&gt;VLOOKUP($E$2&amp;"-"&amp;$C$3,#REF!,2,FALSE),0,A59+1)</f>
        <v>#NAME?</v>
      </c>
      <c r="B60" s="65">
        <f t="shared" si="0"/>
        <v>47</v>
      </c>
      <c r="C60" s="66" t="e">
        <f>IF($A60&gt;0,VLOOKUP($A60,#REF!,4),"")</f>
        <v>#NAME?</v>
      </c>
      <c r="D60" s="67" t="e">
        <f>IF($A60&gt;0,VLOOKUP($A60,#REF!,5),"")</f>
        <v>#NAME?</v>
      </c>
      <c r="E60" s="68" t="e">
        <f>IF($A60&gt;0,VLOOKUP($A60,#REF!,6),"")</f>
        <v>#NAME?</v>
      </c>
      <c r="F60" s="98" t="e">
        <f>IF($A60&gt;0,VLOOKUP($A60,#REF!,8),"")</f>
        <v>#NAME?</v>
      </c>
      <c r="G60" s="69"/>
      <c r="H60" s="70"/>
      <c r="I60" s="70"/>
      <c r="J60" s="70"/>
      <c r="K60" s="166" t="e">
        <f>IF($A60&gt;0,VLOOKUP($A60,#REF!,16,0),"")</f>
        <v>#NAME?</v>
      </c>
      <c r="L60" s="167"/>
      <c r="M60" s="168"/>
    </row>
    <row r="61" spans="1:13" ht="20.100000000000001" customHeight="1">
      <c r="A61" t="e">
        <f>IF(B61&gt;VLOOKUP($E$2&amp;"-"&amp;$C$3,#REF!,2,FALSE),0,A60+1)</f>
        <v>#NAME?</v>
      </c>
      <c r="B61" s="65">
        <f t="shared" si="0"/>
        <v>48</v>
      </c>
      <c r="C61" s="66" t="e">
        <f>IF($A61&gt;0,VLOOKUP($A61,#REF!,4),"")</f>
        <v>#NAME?</v>
      </c>
      <c r="D61" s="67" t="e">
        <f>IF($A61&gt;0,VLOOKUP($A61,#REF!,5),"")</f>
        <v>#NAME?</v>
      </c>
      <c r="E61" s="68" t="e">
        <f>IF($A61&gt;0,VLOOKUP($A61,#REF!,6),"")</f>
        <v>#NAME?</v>
      </c>
      <c r="F61" s="98" t="e">
        <f>IF($A61&gt;0,VLOOKUP($A61,#REF!,8),"")</f>
        <v>#NAME?</v>
      </c>
      <c r="G61" s="69"/>
      <c r="H61" s="70"/>
      <c r="I61" s="70"/>
      <c r="J61" s="70"/>
      <c r="K61" s="166" t="e">
        <f>IF($A61&gt;0,VLOOKUP($A61,#REF!,16,0),"")</f>
        <v>#NAME?</v>
      </c>
      <c r="L61" s="167"/>
      <c r="M61" s="168"/>
    </row>
    <row r="62" spans="1:13" ht="20.100000000000001" customHeight="1">
      <c r="A62" t="e">
        <f>IF(B62&gt;VLOOKUP($E$2&amp;"-"&amp;$C$3,#REF!,2,FALSE),0,A61+1)</f>
        <v>#NAME?</v>
      </c>
      <c r="B62" s="65">
        <f t="shared" si="0"/>
        <v>49</v>
      </c>
      <c r="C62" s="66" t="e">
        <f>IF($A62&gt;0,VLOOKUP($A62,#REF!,4),"")</f>
        <v>#NAME?</v>
      </c>
      <c r="D62" s="67" t="e">
        <f>IF($A62&gt;0,VLOOKUP($A62,#REF!,5),"")</f>
        <v>#NAME?</v>
      </c>
      <c r="E62" s="68" t="e">
        <f>IF($A62&gt;0,VLOOKUP($A62,#REF!,6),"")</f>
        <v>#NAME?</v>
      </c>
      <c r="F62" s="98" t="e">
        <f>IF($A62&gt;0,VLOOKUP($A62,#REF!,8),"")</f>
        <v>#NAME?</v>
      </c>
      <c r="G62" s="69"/>
      <c r="H62" s="70"/>
      <c r="I62" s="70"/>
      <c r="J62" s="70"/>
      <c r="K62" s="166" t="e">
        <f>IF($A62&gt;0,VLOOKUP($A62,#REF!,16,0),"")</f>
        <v>#NAME?</v>
      </c>
      <c r="L62" s="167"/>
      <c r="M62" s="168"/>
    </row>
    <row r="63" spans="1:13" ht="20.100000000000001" customHeight="1">
      <c r="A63" t="e">
        <f>IF(B63&gt;VLOOKUP($E$2&amp;"-"&amp;$C$3,#REF!,2,FALSE),0,A62+1)</f>
        <v>#NAME?</v>
      </c>
      <c r="B63" s="65">
        <f t="shared" si="0"/>
        <v>50</v>
      </c>
      <c r="C63" s="66" t="e">
        <f>IF($A63&gt;0,VLOOKUP($A63,#REF!,4),"")</f>
        <v>#NAME?</v>
      </c>
      <c r="D63" s="67" t="e">
        <f>IF($A63&gt;0,VLOOKUP($A63,#REF!,5),"")</f>
        <v>#NAME?</v>
      </c>
      <c r="E63" s="68" t="e">
        <f>IF($A63&gt;0,VLOOKUP($A63,#REF!,6),"")</f>
        <v>#NAME?</v>
      </c>
      <c r="F63" s="98" t="e">
        <f>IF($A63&gt;0,VLOOKUP($A63,#REF!,8),"")</f>
        <v>#NAME?</v>
      </c>
      <c r="G63" s="69"/>
      <c r="H63" s="70"/>
      <c r="I63" s="70"/>
      <c r="J63" s="70"/>
      <c r="K63" s="166" t="e">
        <f>IF($A63&gt;0,VLOOKUP($A63,#REF!,16,0),"")</f>
        <v>#NAME?</v>
      </c>
      <c r="L63" s="167"/>
      <c r="M63" s="168"/>
    </row>
    <row r="64" spans="1:13" ht="20.100000000000001" customHeight="1">
      <c r="A64" t="e">
        <f>IF(B64&gt;VLOOKUP($E$2&amp;"-"&amp;$C$3,#REF!,2,FALSE),0,A63+1)</f>
        <v>#NAME?</v>
      </c>
      <c r="B64" s="65">
        <f t="shared" si="0"/>
        <v>51</v>
      </c>
      <c r="C64" s="66" t="e">
        <f>IF($A64&gt;0,VLOOKUP($A64,#REF!,4),"")</f>
        <v>#NAME?</v>
      </c>
      <c r="D64" s="67" t="e">
        <f>IF($A64&gt;0,VLOOKUP($A64,#REF!,5),"")</f>
        <v>#NAME?</v>
      </c>
      <c r="E64" s="68" t="e">
        <f>IF($A64&gt;0,VLOOKUP($A64,#REF!,6),"")</f>
        <v>#NAME?</v>
      </c>
      <c r="F64" s="98" t="e">
        <f>IF($A64&gt;0,VLOOKUP($A64,#REF!,8),"")</f>
        <v>#NAME?</v>
      </c>
      <c r="G64" s="69"/>
      <c r="H64" s="70"/>
      <c r="I64" s="70"/>
      <c r="J64" s="70"/>
      <c r="K64" s="166" t="e">
        <f>IF($A64&gt;0,VLOOKUP($A64,#REF!,16,0),"")</f>
        <v>#NAME?</v>
      </c>
      <c r="L64" s="167"/>
      <c r="M64" s="168"/>
    </row>
    <row r="65" spans="1:13" ht="20.100000000000001" customHeight="1">
      <c r="A65" t="e">
        <f>IF(B65&gt;VLOOKUP($E$2&amp;"-"&amp;$C$3,#REF!,2,FALSE),0,A64+1)</f>
        <v>#NAME?</v>
      </c>
      <c r="B65" s="65">
        <f t="shared" si="0"/>
        <v>52</v>
      </c>
      <c r="C65" s="66" t="e">
        <f>IF($A65&gt;0,VLOOKUP($A65,#REF!,4),"")</f>
        <v>#NAME?</v>
      </c>
      <c r="D65" s="67" t="e">
        <f>IF($A65&gt;0,VLOOKUP($A65,#REF!,5),"")</f>
        <v>#NAME?</v>
      </c>
      <c r="E65" s="68" t="e">
        <f>IF($A65&gt;0,VLOOKUP($A65,#REF!,6),"")</f>
        <v>#NAME?</v>
      </c>
      <c r="F65" s="98" t="e">
        <f>IF($A65&gt;0,VLOOKUP($A65,#REF!,8),"")</f>
        <v>#NAME?</v>
      </c>
      <c r="G65" s="69"/>
      <c r="H65" s="70"/>
      <c r="I65" s="70"/>
      <c r="J65" s="70"/>
      <c r="K65" s="166" t="e">
        <f>IF($A65&gt;0,VLOOKUP($A65,#REF!,16,0),"")</f>
        <v>#NAME?</v>
      </c>
      <c r="L65" s="167"/>
      <c r="M65" s="168"/>
    </row>
    <row r="66" spans="1:13" ht="20.100000000000001" customHeight="1">
      <c r="A66" t="e">
        <f>IF(B66&gt;VLOOKUP($E$2&amp;"-"&amp;$C$3,#REF!,2,FALSE),0,A65+1)</f>
        <v>#NAME?</v>
      </c>
      <c r="B66" s="65">
        <f t="shared" si="0"/>
        <v>53</v>
      </c>
      <c r="C66" s="66" t="e">
        <f>IF($A66&gt;0,VLOOKUP($A66,#REF!,4),"")</f>
        <v>#NAME?</v>
      </c>
      <c r="D66" s="67" t="e">
        <f>IF($A66&gt;0,VLOOKUP($A66,#REF!,5),"")</f>
        <v>#NAME?</v>
      </c>
      <c r="E66" s="68" t="e">
        <f>IF($A66&gt;0,VLOOKUP($A66,#REF!,6),"")</f>
        <v>#NAME?</v>
      </c>
      <c r="F66" s="98" t="e">
        <f>IF($A66&gt;0,VLOOKUP($A66,#REF!,8),"")</f>
        <v>#NAME?</v>
      </c>
      <c r="G66" s="69"/>
      <c r="H66" s="70"/>
      <c r="I66" s="70"/>
      <c r="J66" s="70"/>
      <c r="K66" s="166" t="e">
        <f>IF($A66&gt;0,VLOOKUP($A66,#REF!,16,0),"")</f>
        <v>#NAME?</v>
      </c>
      <c r="L66" s="167"/>
      <c r="M66" s="168"/>
    </row>
    <row r="67" spans="1:13" ht="20.100000000000001" customHeight="1">
      <c r="A67" t="e">
        <f>IF(B67&gt;VLOOKUP($E$2&amp;"-"&amp;$C$3,#REF!,2,FALSE),0,A66+1)</f>
        <v>#NAME?</v>
      </c>
      <c r="B67" s="65">
        <f t="shared" si="0"/>
        <v>54</v>
      </c>
      <c r="C67" s="66" t="e">
        <f>IF($A67&gt;0,VLOOKUP($A67,#REF!,4),"")</f>
        <v>#NAME?</v>
      </c>
      <c r="D67" s="67" t="e">
        <f>IF($A67&gt;0,VLOOKUP($A67,#REF!,5),"")</f>
        <v>#NAME?</v>
      </c>
      <c r="E67" s="68" t="e">
        <f>IF($A67&gt;0,VLOOKUP($A67,#REF!,6),"")</f>
        <v>#NAME?</v>
      </c>
      <c r="F67" s="98" t="e">
        <f>IF($A67&gt;0,VLOOKUP($A67,#REF!,8),"")</f>
        <v>#NAME?</v>
      </c>
      <c r="G67" s="69"/>
      <c r="H67" s="70"/>
      <c r="I67" s="70"/>
      <c r="J67" s="70"/>
      <c r="K67" s="166" t="e">
        <f>IF($A67&gt;0,VLOOKUP($A67,#REF!,16,0),"")</f>
        <v>#NAME?</v>
      </c>
      <c r="L67" s="167"/>
      <c r="M67" s="168"/>
    </row>
    <row r="68" spans="1:13" ht="20.100000000000001" customHeight="1">
      <c r="A68" t="e">
        <f>IF(B68&gt;VLOOKUP($E$2&amp;"-"&amp;$C$3,#REF!,2,FALSE),0,A67+1)</f>
        <v>#NAME?</v>
      </c>
      <c r="B68" s="65">
        <f t="shared" si="0"/>
        <v>55</v>
      </c>
      <c r="C68" s="66" t="e">
        <f>IF($A68&gt;0,VLOOKUP($A68,#REF!,4),"")</f>
        <v>#NAME?</v>
      </c>
      <c r="D68" s="67" t="e">
        <f>IF($A68&gt;0,VLOOKUP($A68,#REF!,5),"")</f>
        <v>#NAME?</v>
      </c>
      <c r="E68" s="68" t="e">
        <f>IF($A68&gt;0,VLOOKUP($A68,#REF!,6),"")</f>
        <v>#NAME?</v>
      </c>
      <c r="F68" s="98" t="e">
        <f>IF($A68&gt;0,VLOOKUP($A68,#REF!,8),"")</f>
        <v>#NAME?</v>
      </c>
      <c r="G68" s="69"/>
      <c r="H68" s="70"/>
      <c r="I68" s="70"/>
      <c r="J68" s="70"/>
      <c r="K68" s="166" t="e">
        <f>IF($A68&gt;0,VLOOKUP($A68,#REF!,16,0),"")</f>
        <v>#NAME?</v>
      </c>
      <c r="L68" s="167"/>
      <c r="M68" s="168"/>
    </row>
    <row r="69" spans="1:13" ht="20.100000000000001" customHeight="1">
      <c r="A69" t="e">
        <f>IF(B69&gt;VLOOKUP($E$2&amp;"-"&amp;$C$3,#REF!,2,FALSE),0,A68+1)</f>
        <v>#NAME?</v>
      </c>
      <c r="B69" s="65">
        <f t="shared" si="0"/>
        <v>56</v>
      </c>
      <c r="C69" s="66" t="e">
        <f>IF($A69&gt;0,VLOOKUP($A69,#REF!,4),"")</f>
        <v>#NAME?</v>
      </c>
      <c r="D69" s="67" t="e">
        <f>IF($A69&gt;0,VLOOKUP($A69,#REF!,5),"")</f>
        <v>#NAME?</v>
      </c>
      <c r="E69" s="68" t="e">
        <f>IF($A69&gt;0,VLOOKUP($A69,#REF!,6),"")</f>
        <v>#NAME?</v>
      </c>
      <c r="F69" s="98" t="e">
        <f>IF($A69&gt;0,VLOOKUP($A69,#REF!,8),"")</f>
        <v>#NAME?</v>
      </c>
      <c r="G69" s="69"/>
      <c r="H69" s="70"/>
      <c r="I69" s="70"/>
      <c r="J69" s="70"/>
      <c r="K69" s="166" t="e">
        <f>IF($A69&gt;0,VLOOKUP($A69,#REF!,16,0),"")</f>
        <v>#NAME?</v>
      </c>
      <c r="L69" s="167"/>
      <c r="M69" s="168"/>
    </row>
    <row r="70" spans="1:13" ht="20.100000000000001" customHeight="1">
      <c r="A70" t="e">
        <f>IF(B70&gt;VLOOKUP($E$2&amp;"-"&amp;$C$3,#REF!,2,FALSE),0,A69+1)</f>
        <v>#NAME?</v>
      </c>
      <c r="B70" s="65">
        <f t="shared" si="0"/>
        <v>57</v>
      </c>
      <c r="C70" s="66" t="e">
        <f>IF($A70&gt;0,VLOOKUP($A70,#REF!,4),"")</f>
        <v>#NAME?</v>
      </c>
      <c r="D70" s="67" t="e">
        <f>IF($A70&gt;0,VLOOKUP($A70,#REF!,5),"")</f>
        <v>#NAME?</v>
      </c>
      <c r="E70" s="68" t="e">
        <f>IF($A70&gt;0,VLOOKUP($A70,#REF!,6),"")</f>
        <v>#NAME?</v>
      </c>
      <c r="F70" s="98" t="e">
        <f>IF($A70&gt;0,VLOOKUP($A70,#REF!,8),"")</f>
        <v>#NAME?</v>
      </c>
      <c r="G70" s="69"/>
      <c r="H70" s="70"/>
      <c r="I70" s="70"/>
      <c r="J70" s="70"/>
      <c r="K70" s="166" t="e">
        <f>IF($A70&gt;0,VLOOKUP($A70,#REF!,16,0),"")</f>
        <v>#NAME?</v>
      </c>
      <c r="L70" s="167"/>
      <c r="M70" s="168"/>
    </row>
    <row r="71" spans="1:13" ht="20.100000000000001" customHeight="1">
      <c r="A71" t="e">
        <f>IF(B71&gt;VLOOKUP($E$2&amp;"-"&amp;$C$3,#REF!,2,FALSE),0,A70+1)</f>
        <v>#NAME?</v>
      </c>
      <c r="B71" s="65">
        <f t="shared" si="0"/>
        <v>58</v>
      </c>
      <c r="C71" s="66" t="e">
        <f>IF($A71&gt;0,VLOOKUP($A71,#REF!,4),"")</f>
        <v>#NAME?</v>
      </c>
      <c r="D71" s="67" t="e">
        <f>IF($A71&gt;0,VLOOKUP($A71,#REF!,5),"")</f>
        <v>#NAME?</v>
      </c>
      <c r="E71" s="68" t="e">
        <f>IF($A71&gt;0,VLOOKUP($A71,#REF!,6),"")</f>
        <v>#NAME?</v>
      </c>
      <c r="F71" s="98" t="e">
        <f>IF($A71&gt;0,VLOOKUP($A71,#REF!,8),"")</f>
        <v>#NAME?</v>
      </c>
      <c r="G71" s="69"/>
      <c r="H71" s="70"/>
      <c r="I71" s="70"/>
      <c r="J71" s="70"/>
      <c r="K71" s="166" t="e">
        <f>IF($A71&gt;0,VLOOKUP($A71,#REF!,16,0),"")</f>
        <v>#NAME?</v>
      </c>
      <c r="L71" s="167"/>
      <c r="M71" s="168"/>
    </row>
    <row r="72" spans="1:13" ht="20.100000000000001" customHeight="1">
      <c r="A72" t="e">
        <f>IF(B72&gt;VLOOKUP($E$2&amp;"-"&amp;$C$3,#REF!,2,FALSE),0,A71+1)</f>
        <v>#NAME?</v>
      </c>
      <c r="B72" s="65">
        <f t="shared" si="0"/>
        <v>59</v>
      </c>
      <c r="C72" s="66" t="e">
        <f>IF($A72&gt;0,VLOOKUP($A72,#REF!,4),"")</f>
        <v>#NAME?</v>
      </c>
      <c r="D72" s="67" t="e">
        <f>IF($A72&gt;0,VLOOKUP($A72,#REF!,5),"")</f>
        <v>#NAME?</v>
      </c>
      <c r="E72" s="68" t="e">
        <f>IF($A72&gt;0,VLOOKUP($A72,#REF!,6),"")</f>
        <v>#NAME?</v>
      </c>
      <c r="F72" s="98" t="e">
        <f>IF($A72&gt;0,VLOOKUP($A72,#REF!,8),"")</f>
        <v>#NAME?</v>
      </c>
      <c r="G72" s="69"/>
      <c r="H72" s="70"/>
      <c r="I72" s="70"/>
      <c r="J72" s="70"/>
      <c r="K72" s="166" t="e">
        <f>IF($A72&gt;0,VLOOKUP($A72,#REF!,16,0),"")</f>
        <v>#NAME?</v>
      </c>
      <c r="L72" s="167"/>
      <c r="M72" s="168"/>
    </row>
    <row r="73" spans="1:13" ht="20.100000000000001" customHeight="1">
      <c r="A73" t="e">
        <f>IF(B73&gt;VLOOKUP($E$2&amp;"-"&amp;$C$3,#REF!,2,FALSE),0,A72+1)</f>
        <v>#NAME?</v>
      </c>
      <c r="B73" s="65">
        <f t="shared" ref="B73:B109" si="1">B72+1</f>
        <v>60</v>
      </c>
      <c r="C73" s="66" t="e">
        <f>IF($A73&gt;0,VLOOKUP($A73,#REF!,4),"")</f>
        <v>#NAME?</v>
      </c>
      <c r="D73" s="67" t="e">
        <f>IF($A73&gt;0,VLOOKUP($A73,#REF!,5),"")</f>
        <v>#NAME?</v>
      </c>
      <c r="E73" s="68" t="e">
        <f>IF($A73&gt;0,VLOOKUP($A73,#REF!,6),"")</f>
        <v>#NAME?</v>
      </c>
      <c r="F73" s="98" t="e">
        <f>IF($A73&gt;0,VLOOKUP($A73,#REF!,8),"")</f>
        <v>#NAME?</v>
      </c>
      <c r="G73" s="69"/>
      <c r="H73" s="70"/>
      <c r="I73" s="70"/>
      <c r="J73" s="70"/>
      <c r="K73" s="166" t="e">
        <f>IF($A73&gt;0,VLOOKUP($A73,#REF!,16,0),"")</f>
        <v>#NAME?</v>
      </c>
      <c r="L73" s="167"/>
      <c r="M73" s="168"/>
    </row>
    <row r="74" spans="1:13" ht="23.25" customHeight="1">
      <c r="B74" s="75" t="s">
        <v>71</v>
      </c>
      <c r="C74" s="76"/>
      <c r="D74" s="77"/>
      <c r="E74" s="78"/>
      <c r="F74" s="79"/>
      <c r="G74" s="80"/>
      <c r="H74" s="81"/>
      <c r="I74" s="81"/>
      <c r="J74" s="81"/>
      <c r="K74" s="71"/>
      <c r="L74" s="71"/>
      <c r="M74" s="71"/>
    </row>
    <row r="75" spans="1:13" ht="20.100000000000001" customHeight="1">
      <c r="B75" s="82" t="s">
        <v>72</v>
      </c>
      <c r="C75" s="83"/>
      <c r="D75" s="84"/>
      <c r="E75" s="85"/>
      <c r="F75" s="86"/>
      <c r="G75" s="87"/>
      <c r="H75" s="88"/>
      <c r="I75" s="88"/>
      <c r="J75" s="88"/>
      <c r="K75" s="89"/>
      <c r="L75" s="89"/>
      <c r="M75" s="89"/>
    </row>
    <row r="76" spans="1:13" ht="20.100000000000001" customHeight="1">
      <c r="B76" s="90"/>
      <c r="C76" s="83"/>
      <c r="D76" s="84"/>
      <c r="E76" s="85"/>
      <c r="F76" s="86"/>
      <c r="G76" s="87"/>
      <c r="H76" s="88"/>
      <c r="I76" s="88"/>
      <c r="J76" s="88"/>
      <c r="K76" s="89"/>
      <c r="L76" s="89"/>
      <c r="M76" s="89"/>
    </row>
    <row r="77" spans="1:13" ht="20.100000000000001" customHeight="1">
      <c r="B77" s="90"/>
      <c r="C77" s="83"/>
      <c r="D77" s="84"/>
      <c r="E77" s="85"/>
      <c r="F77" s="86"/>
      <c r="G77" s="87"/>
      <c r="H77" s="88"/>
      <c r="I77" s="88"/>
      <c r="J77" s="88"/>
      <c r="K77" s="89"/>
      <c r="L77" s="89"/>
      <c r="M77" s="89"/>
    </row>
    <row r="78" spans="1:13" ht="8.25" customHeight="1">
      <c r="B78" s="90"/>
      <c r="C78" s="83"/>
      <c r="D78" s="84"/>
      <c r="E78" s="85"/>
      <c r="F78" s="86"/>
      <c r="G78" s="87"/>
      <c r="H78" s="88"/>
      <c r="I78" s="88"/>
      <c r="J78" s="88"/>
      <c r="K78" s="89"/>
      <c r="L78" s="89"/>
      <c r="M78" s="89"/>
    </row>
    <row r="79" spans="1:13" ht="20.100000000000001" customHeight="1">
      <c r="B79" s="91" t="s">
        <v>73</v>
      </c>
      <c r="C79" s="83"/>
      <c r="D79" s="84"/>
      <c r="E79" s="85"/>
      <c r="F79" s="86"/>
      <c r="G79" s="87"/>
      <c r="H79" s="88"/>
      <c r="I79" s="88"/>
      <c r="J79" s="88"/>
      <c r="K79" s="89"/>
      <c r="L79" s="89"/>
      <c r="M79" s="89"/>
    </row>
    <row r="80" spans="1:13" ht="20.100000000000001" customHeight="1">
      <c r="A80" t="e">
        <f>IF(B80&gt;VLOOKUP($E$2&amp;"-"&amp;$C$3,#REF!,2,FALSE),0,A73+1)</f>
        <v>#NAME?</v>
      </c>
      <c r="B80" s="92">
        <f>B73+1</f>
        <v>61</v>
      </c>
      <c r="C80" s="93" t="e">
        <f>IF($A80&gt;0,VLOOKUP($A80,#REF!,4),"")</f>
        <v>#NAME?</v>
      </c>
      <c r="D80" s="94" t="e">
        <f>IF($A80&gt;0,VLOOKUP($A80,#REF!,5),"")</f>
        <v>#NAME?</v>
      </c>
      <c r="E80" s="95" t="e">
        <f>IF($A80&gt;0,VLOOKUP($A80,#REF!,6),"")</f>
        <v>#NAME?</v>
      </c>
      <c r="F80" s="99" t="e">
        <f>IF($A80&gt;0,VLOOKUP($A80,#REF!,8),"")</f>
        <v>#NAME?</v>
      </c>
      <c r="G80" s="96"/>
      <c r="H80" s="97"/>
      <c r="I80" s="97"/>
      <c r="J80" s="97"/>
      <c r="K80" s="169" t="e">
        <f>IF($A80&gt;0,VLOOKUP($A80,#REF!,16,0),"")</f>
        <v>#NAME?</v>
      </c>
      <c r="L80" s="170"/>
      <c r="M80" s="171"/>
    </row>
    <row r="81" spans="1:13" ht="20.100000000000001" customHeight="1">
      <c r="A81" t="e">
        <f>IF(B81&gt;VLOOKUP($E$2&amp;"-"&amp;$C$3,#REF!,2,FALSE),0,A80+1)</f>
        <v>#NAME?</v>
      </c>
      <c r="B81" s="65">
        <f t="shared" si="1"/>
        <v>62</v>
      </c>
      <c r="C81" s="66" t="e">
        <f>IF($A81&gt;0,VLOOKUP($A81,#REF!,4),"")</f>
        <v>#NAME?</v>
      </c>
      <c r="D81" s="67" t="e">
        <f>IF($A81&gt;0,VLOOKUP($A81,#REF!,5),"")</f>
        <v>#NAME?</v>
      </c>
      <c r="E81" s="68" t="e">
        <f>IF($A81&gt;0,VLOOKUP($A81,#REF!,6),"")</f>
        <v>#NAME?</v>
      </c>
      <c r="F81" s="98" t="e">
        <f>IF($A81&gt;0,VLOOKUP($A81,#REF!,8),"")</f>
        <v>#NAME?</v>
      </c>
      <c r="G81" s="69"/>
      <c r="H81" s="70"/>
      <c r="I81" s="70"/>
      <c r="J81" s="70"/>
      <c r="K81" s="166" t="e">
        <f>IF($A81&gt;0,VLOOKUP($A81,#REF!,16,0),"")</f>
        <v>#NAME?</v>
      </c>
      <c r="L81" s="167"/>
      <c r="M81" s="168"/>
    </row>
    <row r="82" spans="1:13" ht="20.100000000000001" customHeight="1">
      <c r="A82" t="e">
        <f>IF(B82&gt;VLOOKUP($E$2&amp;"-"&amp;$C$3,#REF!,2,FALSE),0,A81+1)</f>
        <v>#NAME?</v>
      </c>
      <c r="B82" s="65">
        <f t="shared" si="1"/>
        <v>63</v>
      </c>
      <c r="C82" s="66" t="e">
        <f>IF($A82&gt;0,VLOOKUP($A82,#REF!,4),"")</f>
        <v>#NAME?</v>
      </c>
      <c r="D82" s="67" t="e">
        <f>IF($A82&gt;0,VLOOKUP($A82,#REF!,5),"")</f>
        <v>#NAME?</v>
      </c>
      <c r="E82" s="68" t="e">
        <f>IF($A82&gt;0,VLOOKUP($A82,#REF!,6),"")</f>
        <v>#NAME?</v>
      </c>
      <c r="F82" s="98" t="e">
        <f>IF($A82&gt;0,VLOOKUP($A82,#REF!,8),"")</f>
        <v>#NAME?</v>
      </c>
      <c r="G82" s="69"/>
      <c r="H82" s="70"/>
      <c r="I82" s="70"/>
      <c r="J82" s="70"/>
      <c r="K82" s="166" t="e">
        <f>IF($A82&gt;0,VLOOKUP($A82,#REF!,16,0),"")</f>
        <v>#NAME?</v>
      </c>
      <c r="L82" s="167"/>
      <c r="M82" s="168"/>
    </row>
    <row r="83" spans="1:13" ht="20.100000000000001" customHeight="1">
      <c r="A83" t="e">
        <f>IF(B83&gt;VLOOKUP($E$2&amp;"-"&amp;$C$3,#REF!,2,FALSE),0,A82+1)</f>
        <v>#NAME?</v>
      </c>
      <c r="B83" s="65">
        <f t="shared" si="1"/>
        <v>64</v>
      </c>
      <c r="C83" s="66" t="e">
        <f>IF($A83&gt;0,VLOOKUP($A83,#REF!,4),"")</f>
        <v>#NAME?</v>
      </c>
      <c r="D83" s="67" t="e">
        <f>IF($A83&gt;0,VLOOKUP($A83,#REF!,5),"")</f>
        <v>#NAME?</v>
      </c>
      <c r="E83" s="68" t="e">
        <f>IF($A83&gt;0,VLOOKUP($A83,#REF!,6),"")</f>
        <v>#NAME?</v>
      </c>
      <c r="F83" s="98" t="e">
        <f>IF($A83&gt;0,VLOOKUP($A83,#REF!,8),"")</f>
        <v>#NAME?</v>
      </c>
      <c r="G83" s="69"/>
      <c r="H83" s="70"/>
      <c r="I83" s="70"/>
      <c r="J83" s="70"/>
      <c r="K83" s="166" t="e">
        <f>IF($A83&gt;0,VLOOKUP($A83,#REF!,16,0),"")</f>
        <v>#NAME?</v>
      </c>
      <c r="L83" s="167"/>
      <c r="M83" s="168"/>
    </row>
    <row r="84" spans="1:13" ht="20.100000000000001" customHeight="1">
      <c r="A84" t="e">
        <f>IF(B84&gt;VLOOKUP($E$2&amp;"-"&amp;$C$3,#REF!,2,FALSE),0,A83+1)</f>
        <v>#NAME?</v>
      </c>
      <c r="B84" s="65">
        <f t="shared" si="1"/>
        <v>65</v>
      </c>
      <c r="C84" s="66" t="e">
        <f>IF($A84&gt;0,VLOOKUP($A84,#REF!,4),"")</f>
        <v>#NAME?</v>
      </c>
      <c r="D84" s="67" t="e">
        <f>IF($A84&gt;0,VLOOKUP($A84,#REF!,5),"")</f>
        <v>#NAME?</v>
      </c>
      <c r="E84" s="68" t="e">
        <f>IF($A84&gt;0,VLOOKUP($A84,#REF!,6),"")</f>
        <v>#NAME?</v>
      </c>
      <c r="F84" s="98" t="e">
        <f>IF($A84&gt;0,VLOOKUP($A84,#REF!,8),"")</f>
        <v>#NAME?</v>
      </c>
      <c r="G84" s="69"/>
      <c r="H84" s="70"/>
      <c r="I84" s="70"/>
      <c r="J84" s="70"/>
      <c r="K84" s="166" t="e">
        <f>IF($A84&gt;0,VLOOKUP($A84,#REF!,16,0),"")</f>
        <v>#NAME?</v>
      </c>
      <c r="L84" s="167"/>
      <c r="M84" s="168"/>
    </row>
    <row r="85" spans="1:13" ht="20.100000000000001" customHeight="1">
      <c r="A85" t="e">
        <f>IF(B85&gt;VLOOKUP($E$2&amp;"-"&amp;$C$3,#REF!,2,FALSE),0,A84+1)</f>
        <v>#NAME?</v>
      </c>
      <c r="B85" s="65">
        <f t="shared" si="1"/>
        <v>66</v>
      </c>
      <c r="C85" s="66" t="e">
        <f>IF($A85&gt;0,VLOOKUP($A85,#REF!,4),"")</f>
        <v>#NAME?</v>
      </c>
      <c r="D85" s="67" t="e">
        <f>IF($A85&gt;0,VLOOKUP($A85,#REF!,5),"")</f>
        <v>#NAME?</v>
      </c>
      <c r="E85" s="68" t="e">
        <f>IF($A85&gt;0,VLOOKUP($A85,#REF!,6),"")</f>
        <v>#NAME?</v>
      </c>
      <c r="F85" s="98" t="e">
        <f>IF($A85&gt;0,VLOOKUP($A85,#REF!,8),"")</f>
        <v>#NAME?</v>
      </c>
      <c r="G85" s="69"/>
      <c r="H85" s="70"/>
      <c r="I85" s="70"/>
      <c r="J85" s="70"/>
      <c r="K85" s="166" t="e">
        <f>IF($A85&gt;0,VLOOKUP($A85,#REF!,16,0),"")</f>
        <v>#NAME?</v>
      </c>
      <c r="L85" s="167"/>
      <c r="M85" s="168"/>
    </row>
    <row r="86" spans="1:13" ht="20.100000000000001" customHeight="1">
      <c r="A86" t="e">
        <f>IF(B86&gt;VLOOKUP($E$2&amp;"-"&amp;$C$3,#REF!,2,FALSE),0,A85+1)</f>
        <v>#NAME?</v>
      </c>
      <c r="B86" s="65">
        <f t="shared" si="1"/>
        <v>67</v>
      </c>
      <c r="C86" s="66" t="e">
        <f>IF($A86&gt;0,VLOOKUP($A86,#REF!,4),"")</f>
        <v>#NAME?</v>
      </c>
      <c r="D86" s="67" t="e">
        <f>IF($A86&gt;0,VLOOKUP($A86,#REF!,5),"")</f>
        <v>#NAME?</v>
      </c>
      <c r="E86" s="68" t="e">
        <f>IF($A86&gt;0,VLOOKUP($A86,#REF!,6),"")</f>
        <v>#NAME?</v>
      </c>
      <c r="F86" s="98" t="e">
        <f>IF($A86&gt;0,VLOOKUP($A86,#REF!,8),"")</f>
        <v>#NAME?</v>
      </c>
      <c r="G86" s="69"/>
      <c r="H86" s="70"/>
      <c r="I86" s="70"/>
      <c r="J86" s="70"/>
      <c r="K86" s="166" t="e">
        <f>IF($A86&gt;0,VLOOKUP($A86,#REF!,16,0),"")</f>
        <v>#NAME?</v>
      </c>
      <c r="L86" s="167"/>
      <c r="M86" s="168"/>
    </row>
    <row r="87" spans="1:13" ht="20.100000000000001" customHeight="1">
      <c r="A87" t="e">
        <f>IF(B87&gt;VLOOKUP($E$2&amp;"-"&amp;$C$3,#REF!,2,FALSE),0,A86+1)</f>
        <v>#NAME?</v>
      </c>
      <c r="B87" s="65">
        <f t="shared" si="1"/>
        <v>68</v>
      </c>
      <c r="C87" s="66" t="e">
        <f>IF($A87&gt;0,VLOOKUP($A87,#REF!,4),"")</f>
        <v>#NAME?</v>
      </c>
      <c r="D87" s="67" t="e">
        <f>IF($A87&gt;0,VLOOKUP($A87,#REF!,5),"")</f>
        <v>#NAME?</v>
      </c>
      <c r="E87" s="68" t="e">
        <f>IF($A87&gt;0,VLOOKUP($A87,#REF!,6),"")</f>
        <v>#NAME?</v>
      </c>
      <c r="F87" s="98" t="e">
        <f>IF($A87&gt;0,VLOOKUP($A87,#REF!,8),"")</f>
        <v>#NAME?</v>
      </c>
      <c r="G87" s="69"/>
      <c r="H87" s="70"/>
      <c r="I87" s="70"/>
      <c r="J87" s="70"/>
      <c r="K87" s="166" t="e">
        <f>IF($A87&gt;0,VLOOKUP($A87,#REF!,16,0),"")</f>
        <v>#NAME?</v>
      </c>
      <c r="L87" s="167"/>
      <c r="M87" s="168"/>
    </row>
    <row r="88" spans="1:13" ht="20.100000000000001" customHeight="1">
      <c r="A88" t="e">
        <f>IF(B88&gt;VLOOKUP($E$2&amp;"-"&amp;$C$3,#REF!,2,FALSE),0,A87+1)</f>
        <v>#NAME?</v>
      </c>
      <c r="B88" s="65">
        <f t="shared" si="1"/>
        <v>69</v>
      </c>
      <c r="C88" s="66" t="e">
        <f>IF($A88&gt;0,VLOOKUP($A88,#REF!,4),"")</f>
        <v>#NAME?</v>
      </c>
      <c r="D88" s="67" t="e">
        <f>IF($A88&gt;0,VLOOKUP($A88,#REF!,5),"")</f>
        <v>#NAME?</v>
      </c>
      <c r="E88" s="68" t="e">
        <f>IF($A88&gt;0,VLOOKUP($A88,#REF!,6),"")</f>
        <v>#NAME?</v>
      </c>
      <c r="F88" s="98" t="e">
        <f>IF($A88&gt;0,VLOOKUP($A88,#REF!,8),"")</f>
        <v>#NAME?</v>
      </c>
      <c r="G88" s="69"/>
      <c r="H88" s="70"/>
      <c r="I88" s="70"/>
      <c r="J88" s="70"/>
      <c r="K88" s="166" t="e">
        <f>IF($A88&gt;0,VLOOKUP($A88,#REF!,16,0),"")</f>
        <v>#NAME?</v>
      </c>
      <c r="L88" s="167"/>
      <c r="M88" s="168"/>
    </row>
    <row r="89" spans="1:13" ht="20.100000000000001" customHeight="1">
      <c r="A89" t="e">
        <f>IF(B89&gt;VLOOKUP($E$2&amp;"-"&amp;$C$3,#REF!,2,FALSE),0,A88+1)</f>
        <v>#NAME?</v>
      </c>
      <c r="B89" s="65">
        <f t="shared" si="1"/>
        <v>70</v>
      </c>
      <c r="C89" s="66" t="e">
        <f>IF($A89&gt;0,VLOOKUP($A89,#REF!,4),"")</f>
        <v>#NAME?</v>
      </c>
      <c r="D89" s="67" t="e">
        <f>IF($A89&gt;0,VLOOKUP($A89,#REF!,5),"")</f>
        <v>#NAME?</v>
      </c>
      <c r="E89" s="68" t="e">
        <f>IF($A89&gt;0,VLOOKUP($A89,#REF!,6),"")</f>
        <v>#NAME?</v>
      </c>
      <c r="F89" s="98" t="e">
        <f>IF($A89&gt;0,VLOOKUP($A89,#REF!,8),"")</f>
        <v>#NAME?</v>
      </c>
      <c r="G89" s="69"/>
      <c r="H89" s="70"/>
      <c r="I89" s="70"/>
      <c r="J89" s="70"/>
      <c r="K89" s="166" t="e">
        <f>IF($A89&gt;0,VLOOKUP($A89,#REF!,16,0),"")</f>
        <v>#NAME?</v>
      </c>
      <c r="L89" s="167"/>
      <c r="M89" s="168"/>
    </row>
    <row r="90" spans="1:13" ht="20.100000000000001" customHeight="1">
      <c r="A90" t="e">
        <f>IF(B90&gt;VLOOKUP($E$2&amp;"-"&amp;$C$3,#REF!,2,FALSE),0,A89+1)</f>
        <v>#NAME?</v>
      </c>
      <c r="B90" s="65">
        <f t="shared" si="1"/>
        <v>71</v>
      </c>
      <c r="C90" s="66" t="e">
        <f>IF($A90&gt;0,VLOOKUP($A90,#REF!,4),"")</f>
        <v>#NAME?</v>
      </c>
      <c r="D90" s="67" t="e">
        <f>IF($A90&gt;0,VLOOKUP($A90,#REF!,5),"")</f>
        <v>#NAME?</v>
      </c>
      <c r="E90" s="68" t="e">
        <f>IF($A90&gt;0,VLOOKUP($A90,#REF!,6),"")</f>
        <v>#NAME?</v>
      </c>
      <c r="F90" s="98" t="e">
        <f>IF($A90&gt;0,VLOOKUP($A90,#REF!,8),"")</f>
        <v>#NAME?</v>
      </c>
      <c r="G90" s="69"/>
      <c r="H90" s="70"/>
      <c r="I90" s="70"/>
      <c r="J90" s="70"/>
      <c r="K90" s="166" t="e">
        <f>IF($A90&gt;0,VLOOKUP($A90,#REF!,16,0),"")</f>
        <v>#NAME?</v>
      </c>
      <c r="L90" s="167"/>
      <c r="M90" s="168"/>
    </row>
    <row r="91" spans="1:13" ht="20.100000000000001" customHeight="1">
      <c r="A91" t="e">
        <f>IF(B91&gt;VLOOKUP($E$2&amp;"-"&amp;$C$3,#REF!,2,FALSE),0,A90+1)</f>
        <v>#NAME?</v>
      </c>
      <c r="B91" s="65">
        <f t="shared" si="1"/>
        <v>72</v>
      </c>
      <c r="C91" s="66" t="e">
        <f>IF($A91&gt;0,VLOOKUP($A91,#REF!,4),"")</f>
        <v>#NAME?</v>
      </c>
      <c r="D91" s="67" t="e">
        <f>IF($A91&gt;0,VLOOKUP($A91,#REF!,5),"")</f>
        <v>#NAME?</v>
      </c>
      <c r="E91" s="68" t="e">
        <f>IF($A91&gt;0,VLOOKUP($A91,#REF!,6),"")</f>
        <v>#NAME?</v>
      </c>
      <c r="F91" s="98" t="e">
        <f>IF($A91&gt;0,VLOOKUP($A91,#REF!,8),"")</f>
        <v>#NAME?</v>
      </c>
      <c r="G91" s="69"/>
      <c r="H91" s="70"/>
      <c r="I91" s="70"/>
      <c r="J91" s="70"/>
      <c r="K91" s="166" t="e">
        <f>IF($A91&gt;0,VLOOKUP($A91,#REF!,16,0),"")</f>
        <v>#NAME?</v>
      </c>
      <c r="L91" s="167"/>
      <c r="M91" s="168"/>
    </row>
    <row r="92" spans="1:13" ht="20.100000000000001" customHeight="1">
      <c r="A92" t="e">
        <f>IF(B92&gt;VLOOKUP($E$2&amp;"-"&amp;$C$3,#REF!,2,FALSE),0,A91+1)</f>
        <v>#NAME?</v>
      </c>
      <c r="B92" s="65">
        <f t="shared" si="1"/>
        <v>73</v>
      </c>
      <c r="C92" s="66" t="e">
        <f>IF($A92&gt;0,VLOOKUP($A92,#REF!,4),"")</f>
        <v>#NAME?</v>
      </c>
      <c r="D92" s="67" t="e">
        <f>IF($A92&gt;0,VLOOKUP($A92,#REF!,5),"")</f>
        <v>#NAME?</v>
      </c>
      <c r="E92" s="68" t="e">
        <f>IF($A92&gt;0,VLOOKUP($A92,#REF!,6),"")</f>
        <v>#NAME?</v>
      </c>
      <c r="F92" s="98" t="e">
        <f>IF($A92&gt;0,VLOOKUP($A92,#REF!,8),"")</f>
        <v>#NAME?</v>
      </c>
      <c r="G92" s="69"/>
      <c r="H92" s="70"/>
      <c r="I92" s="70"/>
      <c r="J92" s="70"/>
      <c r="K92" s="166" t="e">
        <f>IF($A92&gt;0,VLOOKUP($A92,#REF!,16,0),"")</f>
        <v>#NAME?</v>
      </c>
      <c r="L92" s="167"/>
      <c r="M92" s="168"/>
    </row>
    <row r="93" spans="1:13" ht="20.100000000000001" customHeight="1">
      <c r="A93" t="e">
        <f>IF(B93&gt;VLOOKUP($E$2&amp;"-"&amp;$C$3,#REF!,2,FALSE),0,A92+1)</f>
        <v>#NAME?</v>
      </c>
      <c r="B93" s="65">
        <f t="shared" si="1"/>
        <v>74</v>
      </c>
      <c r="C93" s="66" t="e">
        <f>IF($A93&gt;0,VLOOKUP($A93,#REF!,4),"")</f>
        <v>#NAME?</v>
      </c>
      <c r="D93" s="67" t="e">
        <f>IF($A93&gt;0,VLOOKUP($A93,#REF!,5),"")</f>
        <v>#NAME?</v>
      </c>
      <c r="E93" s="68" t="e">
        <f>IF($A93&gt;0,VLOOKUP($A93,#REF!,6),"")</f>
        <v>#NAME?</v>
      </c>
      <c r="F93" s="98" t="e">
        <f>IF($A93&gt;0,VLOOKUP($A93,#REF!,8),"")</f>
        <v>#NAME?</v>
      </c>
      <c r="G93" s="69"/>
      <c r="H93" s="70"/>
      <c r="I93" s="70"/>
      <c r="J93" s="70"/>
      <c r="K93" s="166" t="e">
        <f>IF($A93&gt;0,VLOOKUP($A93,#REF!,16,0),"")</f>
        <v>#NAME?</v>
      </c>
      <c r="L93" s="167"/>
      <c r="M93" s="168"/>
    </row>
    <row r="94" spans="1:13" ht="20.100000000000001" customHeight="1">
      <c r="A94" t="e">
        <f>IF(B94&gt;VLOOKUP($E$2&amp;"-"&amp;$C$3,#REF!,2,FALSE),0,A93+1)</f>
        <v>#NAME?</v>
      </c>
      <c r="B94" s="65">
        <f t="shared" si="1"/>
        <v>75</v>
      </c>
      <c r="C94" s="66" t="e">
        <f>IF($A94&gt;0,VLOOKUP($A94,#REF!,4),"")</f>
        <v>#NAME?</v>
      </c>
      <c r="D94" s="67" t="e">
        <f>IF($A94&gt;0,VLOOKUP($A94,#REF!,5),"")</f>
        <v>#NAME?</v>
      </c>
      <c r="E94" s="68" t="e">
        <f>IF($A94&gt;0,VLOOKUP($A94,#REF!,6),"")</f>
        <v>#NAME?</v>
      </c>
      <c r="F94" s="98" t="e">
        <f>IF($A94&gt;0,VLOOKUP($A94,#REF!,8),"")</f>
        <v>#NAME?</v>
      </c>
      <c r="G94" s="69"/>
      <c r="H94" s="70"/>
      <c r="I94" s="70"/>
      <c r="J94" s="70"/>
      <c r="K94" s="166" t="e">
        <f>IF($A94&gt;0,VLOOKUP($A94,#REF!,16,0),"")</f>
        <v>#NAME?</v>
      </c>
      <c r="L94" s="167"/>
      <c r="M94" s="168"/>
    </row>
    <row r="95" spans="1:13" ht="20.100000000000001" customHeight="1">
      <c r="A95" t="e">
        <f>IF(B95&gt;VLOOKUP($E$2&amp;"-"&amp;$C$3,#REF!,2,FALSE),0,A94+1)</f>
        <v>#NAME?</v>
      </c>
      <c r="B95" s="65">
        <f t="shared" si="1"/>
        <v>76</v>
      </c>
      <c r="C95" s="66" t="e">
        <f>IF($A95&gt;0,VLOOKUP($A95,#REF!,4),"")</f>
        <v>#NAME?</v>
      </c>
      <c r="D95" s="67" t="e">
        <f>IF($A95&gt;0,VLOOKUP($A95,#REF!,5),"")</f>
        <v>#NAME?</v>
      </c>
      <c r="E95" s="68" t="e">
        <f>IF($A95&gt;0,VLOOKUP($A95,#REF!,6),"")</f>
        <v>#NAME?</v>
      </c>
      <c r="F95" s="98" t="e">
        <f>IF($A95&gt;0,VLOOKUP($A95,#REF!,8),"")</f>
        <v>#NAME?</v>
      </c>
      <c r="G95" s="69"/>
      <c r="H95" s="70"/>
      <c r="I95" s="70"/>
      <c r="J95" s="70"/>
      <c r="K95" s="166" t="e">
        <f>IF($A95&gt;0,VLOOKUP($A95,#REF!,16,0),"")</f>
        <v>#NAME?</v>
      </c>
      <c r="L95" s="167"/>
      <c r="M95" s="168"/>
    </row>
    <row r="96" spans="1:13" ht="20.100000000000001" customHeight="1">
      <c r="A96" t="e">
        <f>IF(B96&gt;VLOOKUP($E$2&amp;"-"&amp;$C$3,#REF!,2,FALSE),0,A95+1)</f>
        <v>#NAME?</v>
      </c>
      <c r="B96" s="65">
        <f t="shared" si="1"/>
        <v>77</v>
      </c>
      <c r="C96" s="66" t="e">
        <f>IF($A96&gt;0,VLOOKUP($A96,#REF!,4),"")</f>
        <v>#NAME?</v>
      </c>
      <c r="D96" s="67" t="e">
        <f>IF($A96&gt;0,VLOOKUP($A96,#REF!,5),"")</f>
        <v>#NAME?</v>
      </c>
      <c r="E96" s="68" t="e">
        <f>IF($A96&gt;0,VLOOKUP($A96,#REF!,6),"")</f>
        <v>#NAME?</v>
      </c>
      <c r="F96" s="98" t="e">
        <f>IF($A96&gt;0,VLOOKUP($A96,#REF!,8),"")</f>
        <v>#NAME?</v>
      </c>
      <c r="G96" s="69"/>
      <c r="H96" s="70"/>
      <c r="I96" s="70"/>
      <c r="J96" s="70"/>
      <c r="K96" s="166" t="e">
        <f>IF($A96&gt;0,VLOOKUP($A96,#REF!,16,0),"")</f>
        <v>#NAME?</v>
      </c>
      <c r="L96" s="167"/>
      <c r="M96" s="168"/>
    </row>
    <row r="97" spans="1:13" ht="20.100000000000001" customHeight="1">
      <c r="A97" t="e">
        <f>IF(B97&gt;VLOOKUP($E$2&amp;"-"&amp;$C$3,#REF!,2,FALSE),0,A96+1)</f>
        <v>#NAME?</v>
      </c>
      <c r="B97" s="65">
        <f t="shared" si="1"/>
        <v>78</v>
      </c>
      <c r="C97" s="66" t="e">
        <f>IF($A97&gt;0,VLOOKUP($A97,#REF!,4),"")</f>
        <v>#NAME?</v>
      </c>
      <c r="D97" s="67" t="e">
        <f>IF($A97&gt;0,VLOOKUP($A97,#REF!,5),"")</f>
        <v>#NAME?</v>
      </c>
      <c r="E97" s="68" t="e">
        <f>IF($A97&gt;0,VLOOKUP($A97,#REF!,6),"")</f>
        <v>#NAME?</v>
      </c>
      <c r="F97" s="98" t="e">
        <f>IF($A97&gt;0,VLOOKUP($A97,#REF!,8),"")</f>
        <v>#NAME?</v>
      </c>
      <c r="G97" s="69"/>
      <c r="H97" s="70"/>
      <c r="I97" s="70"/>
      <c r="J97" s="70"/>
      <c r="K97" s="166" t="e">
        <f>IF($A97&gt;0,VLOOKUP($A97,#REF!,16,0),"")</f>
        <v>#NAME?</v>
      </c>
      <c r="L97" s="167"/>
      <c r="M97" s="168"/>
    </row>
    <row r="98" spans="1:13" ht="20.100000000000001" customHeight="1">
      <c r="A98" t="e">
        <f>IF(B98&gt;VLOOKUP($E$2&amp;"-"&amp;$C$3,#REF!,2,FALSE),0,A97+1)</f>
        <v>#NAME?</v>
      </c>
      <c r="B98" s="65">
        <f t="shared" si="1"/>
        <v>79</v>
      </c>
      <c r="C98" s="66" t="e">
        <f>IF($A98&gt;0,VLOOKUP($A98,#REF!,4),"")</f>
        <v>#NAME?</v>
      </c>
      <c r="D98" s="67" t="e">
        <f>IF($A98&gt;0,VLOOKUP($A98,#REF!,5),"")</f>
        <v>#NAME?</v>
      </c>
      <c r="E98" s="68" t="e">
        <f>IF($A98&gt;0,VLOOKUP($A98,#REF!,6),"")</f>
        <v>#NAME?</v>
      </c>
      <c r="F98" s="98" t="e">
        <f>IF($A98&gt;0,VLOOKUP($A98,#REF!,8),"")</f>
        <v>#NAME?</v>
      </c>
      <c r="G98" s="69"/>
      <c r="H98" s="70"/>
      <c r="I98" s="70"/>
      <c r="J98" s="70"/>
      <c r="K98" s="166" t="e">
        <f>IF($A98&gt;0,VLOOKUP($A98,#REF!,16,0),"")</f>
        <v>#NAME?</v>
      </c>
      <c r="L98" s="167"/>
      <c r="M98" s="168"/>
    </row>
    <row r="99" spans="1:13" ht="20.100000000000001" customHeight="1">
      <c r="A99" t="e">
        <f>IF(B99&gt;VLOOKUP($E$2&amp;"-"&amp;$C$3,#REF!,2,FALSE),0,A98+1)</f>
        <v>#NAME?</v>
      </c>
      <c r="B99" s="65">
        <f t="shared" si="1"/>
        <v>80</v>
      </c>
      <c r="C99" s="66" t="e">
        <f>IF($A99&gt;0,VLOOKUP($A99,#REF!,4),"")</f>
        <v>#NAME?</v>
      </c>
      <c r="D99" s="67" t="e">
        <f>IF($A99&gt;0,VLOOKUP($A99,#REF!,5),"")</f>
        <v>#NAME?</v>
      </c>
      <c r="E99" s="68" t="e">
        <f>IF($A99&gt;0,VLOOKUP($A99,#REF!,6),"")</f>
        <v>#NAME?</v>
      </c>
      <c r="F99" s="98" t="e">
        <f>IF($A99&gt;0,VLOOKUP($A99,#REF!,8),"")</f>
        <v>#NAME?</v>
      </c>
      <c r="G99" s="69"/>
      <c r="H99" s="70"/>
      <c r="I99" s="70"/>
      <c r="J99" s="70"/>
      <c r="K99" s="166" t="e">
        <f>IF($A99&gt;0,VLOOKUP($A99,#REF!,16,0),"")</f>
        <v>#NAME?</v>
      </c>
      <c r="L99" s="167"/>
      <c r="M99" s="168"/>
    </row>
    <row r="100" spans="1:13" ht="20.100000000000001" customHeight="1">
      <c r="A100" t="e">
        <f>IF(B100&gt;VLOOKUP($E$2&amp;"-"&amp;$C$3,#REF!,2,FALSE),0,A99+1)</f>
        <v>#NAME?</v>
      </c>
      <c r="B100" s="65">
        <f t="shared" si="1"/>
        <v>81</v>
      </c>
      <c r="C100" s="66" t="e">
        <f>IF($A100&gt;0,VLOOKUP($A100,#REF!,4),"")</f>
        <v>#NAME?</v>
      </c>
      <c r="D100" s="67" t="e">
        <f>IF($A100&gt;0,VLOOKUP($A100,#REF!,5),"")</f>
        <v>#NAME?</v>
      </c>
      <c r="E100" s="68" t="e">
        <f>IF($A100&gt;0,VLOOKUP($A100,#REF!,6),"")</f>
        <v>#NAME?</v>
      </c>
      <c r="F100" s="98" t="e">
        <f>IF($A100&gt;0,VLOOKUP($A100,#REF!,8),"")</f>
        <v>#NAME?</v>
      </c>
      <c r="G100" s="69"/>
      <c r="H100" s="70"/>
      <c r="I100" s="70"/>
      <c r="J100" s="70"/>
      <c r="K100" s="166" t="e">
        <f>IF($A100&gt;0,VLOOKUP($A100,#REF!,16,0),"")</f>
        <v>#NAME?</v>
      </c>
      <c r="L100" s="167"/>
      <c r="M100" s="168"/>
    </row>
    <row r="101" spans="1:13" ht="20.100000000000001" customHeight="1">
      <c r="A101" t="e">
        <f>IF(B101&gt;VLOOKUP($E$2&amp;"-"&amp;$C$3,#REF!,2,FALSE),0,A100+1)</f>
        <v>#NAME?</v>
      </c>
      <c r="B101" s="65">
        <f t="shared" si="1"/>
        <v>82</v>
      </c>
      <c r="C101" s="66" t="e">
        <f>IF($A101&gt;0,VLOOKUP($A101,#REF!,4),"")</f>
        <v>#NAME?</v>
      </c>
      <c r="D101" s="67" t="e">
        <f>IF($A101&gt;0,VLOOKUP($A101,#REF!,5),"")</f>
        <v>#NAME?</v>
      </c>
      <c r="E101" s="68" t="e">
        <f>IF($A101&gt;0,VLOOKUP($A101,#REF!,6),"")</f>
        <v>#NAME?</v>
      </c>
      <c r="F101" s="98" t="e">
        <f>IF($A101&gt;0,VLOOKUP($A101,#REF!,8),"")</f>
        <v>#NAME?</v>
      </c>
      <c r="G101" s="69"/>
      <c r="H101" s="70"/>
      <c r="I101" s="70"/>
      <c r="J101" s="70"/>
      <c r="K101" s="166" t="e">
        <f>IF($A101&gt;0,VLOOKUP($A101,#REF!,16,0),"")</f>
        <v>#NAME?</v>
      </c>
      <c r="L101" s="167"/>
      <c r="M101" s="168"/>
    </row>
    <row r="102" spans="1:13" ht="20.100000000000001" customHeight="1">
      <c r="A102" t="e">
        <f>IF(B102&gt;VLOOKUP($E$2&amp;"-"&amp;$C$3,#REF!,2,FALSE),0,A101+1)</f>
        <v>#NAME?</v>
      </c>
      <c r="B102" s="65">
        <f t="shared" si="1"/>
        <v>83</v>
      </c>
      <c r="C102" s="66" t="e">
        <f>IF($A102&gt;0,VLOOKUP($A102,#REF!,4),"")</f>
        <v>#NAME?</v>
      </c>
      <c r="D102" s="67" t="e">
        <f>IF($A102&gt;0,VLOOKUP($A102,#REF!,5),"")</f>
        <v>#NAME?</v>
      </c>
      <c r="E102" s="68" t="e">
        <f>IF($A102&gt;0,VLOOKUP($A102,#REF!,6),"")</f>
        <v>#NAME?</v>
      </c>
      <c r="F102" s="98" t="e">
        <f>IF($A102&gt;0,VLOOKUP($A102,#REF!,8),"")</f>
        <v>#NAME?</v>
      </c>
      <c r="G102" s="69"/>
      <c r="H102" s="70"/>
      <c r="I102" s="70"/>
      <c r="J102" s="70"/>
      <c r="K102" s="166" t="e">
        <f>IF($A102&gt;0,VLOOKUP($A102,#REF!,16,0),"")</f>
        <v>#NAME?</v>
      </c>
      <c r="L102" s="167"/>
      <c r="M102" s="168"/>
    </row>
    <row r="103" spans="1:13" ht="20.100000000000001" customHeight="1">
      <c r="A103" t="e">
        <f>IF(B103&gt;VLOOKUP($E$2&amp;"-"&amp;$C$3,#REF!,2,FALSE),0,A102+1)</f>
        <v>#NAME?</v>
      </c>
      <c r="B103" s="65">
        <f t="shared" si="1"/>
        <v>84</v>
      </c>
      <c r="C103" s="66" t="e">
        <f>IF($A103&gt;0,VLOOKUP($A103,#REF!,4),"")</f>
        <v>#NAME?</v>
      </c>
      <c r="D103" s="67" t="e">
        <f>IF($A103&gt;0,VLOOKUP($A103,#REF!,5),"")</f>
        <v>#NAME?</v>
      </c>
      <c r="E103" s="68" t="e">
        <f>IF($A103&gt;0,VLOOKUP($A103,#REF!,6),"")</f>
        <v>#NAME?</v>
      </c>
      <c r="F103" s="98" t="e">
        <f>IF($A103&gt;0,VLOOKUP($A103,#REF!,8),"")</f>
        <v>#NAME?</v>
      </c>
      <c r="G103" s="69"/>
      <c r="H103" s="70"/>
      <c r="I103" s="70"/>
      <c r="J103" s="70"/>
      <c r="K103" s="166" t="e">
        <f>IF($A103&gt;0,VLOOKUP($A103,#REF!,16,0),"")</f>
        <v>#NAME?</v>
      </c>
      <c r="L103" s="167"/>
      <c r="M103" s="168"/>
    </row>
    <row r="104" spans="1:13" ht="20.100000000000001" customHeight="1">
      <c r="A104" t="e">
        <f>IF(B104&gt;VLOOKUP($E$2&amp;"-"&amp;$C$3,#REF!,2,FALSE),0,A103+1)</f>
        <v>#NAME?</v>
      </c>
      <c r="B104" s="65">
        <f t="shared" si="1"/>
        <v>85</v>
      </c>
      <c r="C104" s="66" t="e">
        <f>IF($A104&gt;0,VLOOKUP($A104,#REF!,4),"")</f>
        <v>#NAME?</v>
      </c>
      <c r="D104" s="67" t="e">
        <f>IF($A104&gt;0,VLOOKUP($A104,#REF!,5),"")</f>
        <v>#NAME?</v>
      </c>
      <c r="E104" s="68" t="e">
        <f>IF($A104&gt;0,VLOOKUP($A104,#REF!,6),"")</f>
        <v>#NAME?</v>
      </c>
      <c r="F104" s="98" t="e">
        <f>IF($A104&gt;0,VLOOKUP($A104,#REF!,8),"")</f>
        <v>#NAME?</v>
      </c>
      <c r="G104" s="69"/>
      <c r="H104" s="70"/>
      <c r="I104" s="70"/>
      <c r="J104" s="70"/>
      <c r="K104" s="166" t="e">
        <f>IF($A104&gt;0,VLOOKUP($A104,#REF!,16,0),"")</f>
        <v>#NAME?</v>
      </c>
      <c r="L104" s="167"/>
      <c r="M104" s="168"/>
    </row>
    <row r="105" spans="1:13" ht="20.100000000000001" customHeight="1">
      <c r="A105" t="e">
        <f>IF(B105&gt;VLOOKUP($E$2&amp;"-"&amp;$C$3,#REF!,2,FALSE),0,A104+1)</f>
        <v>#NAME?</v>
      </c>
      <c r="B105" s="65">
        <f t="shared" si="1"/>
        <v>86</v>
      </c>
      <c r="C105" s="66" t="e">
        <f>IF($A105&gt;0,VLOOKUP($A105,#REF!,4),"")</f>
        <v>#NAME?</v>
      </c>
      <c r="D105" s="67" t="e">
        <f>IF($A105&gt;0,VLOOKUP($A105,#REF!,5),"")</f>
        <v>#NAME?</v>
      </c>
      <c r="E105" s="68" t="e">
        <f>IF($A105&gt;0,VLOOKUP($A105,#REF!,6),"")</f>
        <v>#NAME?</v>
      </c>
      <c r="F105" s="98" t="e">
        <f>IF($A105&gt;0,VLOOKUP($A105,#REF!,8),"")</f>
        <v>#NAME?</v>
      </c>
      <c r="G105" s="69"/>
      <c r="H105" s="70"/>
      <c r="I105" s="70"/>
      <c r="J105" s="70"/>
      <c r="K105" s="166" t="e">
        <f>IF($A105&gt;0,VLOOKUP($A105,#REF!,16,0),"")</f>
        <v>#NAME?</v>
      </c>
      <c r="L105" s="167"/>
      <c r="M105" s="168"/>
    </row>
    <row r="106" spans="1:13" ht="20.100000000000001" customHeight="1">
      <c r="A106" t="e">
        <f>IF(B106&gt;VLOOKUP($E$2&amp;"-"&amp;$C$3,#REF!,2,FALSE),0,A105+1)</f>
        <v>#NAME?</v>
      </c>
      <c r="B106" s="65">
        <f t="shared" si="1"/>
        <v>87</v>
      </c>
      <c r="C106" s="66" t="e">
        <f>IF($A106&gt;0,VLOOKUP($A106,#REF!,4),"")</f>
        <v>#NAME?</v>
      </c>
      <c r="D106" s="67" t="e">
        <f>IF($A106&gt;0,VLOOKUP($A106,#REF!,5),"")</f>
        <v>#NAME?</v>
      </c>
      <c r="E106" s="68" t="e">
        <f>IF($A106&gt;0,VLOOKUP($A106,#REF!,6),"")</f>
        <v>#NAME?</v>
      </c>
      <c r="F106" s="98" t="e">
        <f>IF($A106&gt;0,VLOOKUP($A106,#REF!,8),"")</f>
        <v>#NAME?</v>
      </c>
      <c r="G106" s="69"/>
      <c r="H106" s="70"/>
      <c r="I106" s="70"/>
      <c r="J106" s="70"/>
      <c r="K106" s="166" t="e">
        <f>IF($A106&gt;0,VLOOKUP($A106,#REF!,16,0),"")</f>
        <v>#NAME?</v>
      </c>
      <c r="L106" s="167"/>
      <c r="M106" s="168"/>
    </row>
    <row r="107" spans="1:13" ht="20.100000000000001" customHeight="1">
      <c r="A107" t="e">
        <f>IF(B107&gt;VLOOKUP($E$2&amp;"-"&amp;$C$3,#REF!,2,FALSE),0,A106+1)</f>
        <v>#NAME?</v>
      </c>
      <c r="B107" s="65">
        <f t="shared" si="1"/>
        <v>88</v>
      </c>
      <c r="C107" s="66" t="e">
        <f>IF($A107&gt;0,VLOOKUP($A107,#REF!,4),"")</f>
        <v>#NAME?</v>
      </c>
      <c r="D107" s="67" t="e">
        <f>IF($A107&gt;0,VLOOKUP($A107,#REF!,5),"")</f>
        <v>#NAME?</v>
      </c>
      <c r="E107" s="68" t="e">
        <f>IF($A107&gt;0,VLOOKUP($A107,#REF!,6),"")</f>
        <v>#NAME?</v>
      </c>
      <c r="F107" s="98" t="e">
        <f>IF($A107&gt;0,VLOOKUP($A107,#REF!,8),"")</f>
        <v>#NAME?</v>
      </c>
      <c r="G107" s="69"/>
      <c r="H107" s="70"/>
      <c r="I107" s="70"/>
      <c r="J107" s="70"/>
      <c r="K107" s="166" t="e">
        <f>IF($A107&gt;0,VLOOKUP($A107,#REF!,16,0),"")</f>
        <v>#NAME?</v>
      </c>
      <c r="L107" s="167"/>
      <c r="M107" s="168"/>
    </row>
    <row r="108" spans="1:13" ht="20.100000000000001" customHeight="1">
      <c r="A108" t="e">
        <f>IF(B108&gt;VLOOKUP($E$2&amp;"-"&amp;$C$3,#REF!,2,FALSE),0,A107+1)</f>
        <v>#NAME?</v>
      </c>
      <c r="B108" s="65">
        <f t="shared" si="1"/>
        <v>89</v>
      </c>
      <c r="C108" s="66" t="e">
        <f>IF($A108&gt;0,VLOOKUP($A108,#REF!,4),"")</f>
        <v>#NAME?</v>
      </c>
      <c r="D108" s="67" t="e">
        <f>IF($A108&gt;0,VLOOKUP($A108,#REF!,5),"")</f>
        <v>#NAME?</v>
      </c>
      <c r="E108" s="68" t="e">
        <f>IF($A108&gt;0,VLOOKUP($A108,#REF!,6),"")</f>
        <v>#NAME?</v>
      </c>
      <c r="F108" s="98" t="e">
        <f>IF($A108&gt;0,VLOOKUP($A108,#REF!,8),"")</f>
        <v>#NAME?</v>
      </c>
      <c r="G108" s="69"/>
      <c r="H108" s="70"/>
      <c r="I108" s="70"/>
      <c r="J108" s="70"/>
      <c r="K108" s="166" t="e">
        <f>IF($A108&gt;0,VLOOKUP($A108,#REF!,16,0),"")</f>
        <v>#NAME?</v>
      </c>
      <c r="L108" s="167"/>
      <c r="M108" s="168"/>
    </row>
    <row r="109" spans="1:13" ht="20.100000000000001" customHeight="1">
      <c r="A109" t="e">
        <f>IF(B109&gt;VLOOKUP($E$2&amp;"-"&amp;$C$3,#REF!,2,FALSE),0,A108+1)</f>
        <v>#NAME?</v>
      </c>
      <c r="B109" s="65">
        <f t="shared" si="1"/>
        <v>90</v>
      </c>
      <c r="C109" s="66" t="e">
        <f>IF($A109&gt;0,VLOOKUP($A109,#REF!,4),"")</f>
        <v>#NAME?</v>
      </c>
      <c r="D109" s="67" t="e">
        <f>IF($A109&gt;0,VLOOKUP($A109,#REF!,5),"")</f>
        <v>#NAME?</v>
      </c>
      <c r="E109" s="68" t="e">
        <f>IF($A109&gt;0,VLOOKUP($A109,#REF!,6),"")</f>
        <v>#NAME?</v>
      </c>
      <c r="F109" s="98" t="e">
        <f>IF($A109&gt;0,VLOOKUP($A109,#REF!,8),"")</f>
        <v>#NAME?</v>
      </c>
      <c r="G109" s="69"/>
      <c r="H109" s="70"/>
      <c r="I109" s="70"/>
      <c r="J109" s="70"/>
      <c r="K109" s="166" t="e">
        <f>IF($A109&gt;0,VLOOKUP($A109,#REF!,16,0),"")</f>
        <v>#NAME?</v>
      </c>
      <c r="L109" s="167"/>
      <c r="M109" s="168"/>
    </row>
    <row r="110" spans="1:13" ht="23.25" customHeight="1">
      <c r="B110" s="75" t="s">
        <v>71</v>
      </c>
      <c r="C110" s="76"/>
      <c r="D110" s="77"/>
      <c r="E110" s="78"/>
      <c r="F110" s="79"/>
      <c r="G110" s="80"/>
      <c r="H110" s="81"/>
      <c r="I110" s="81"/>
      <c r="J110" s="81"/>
      <c r="K110" s="71"/>
      <c r="L110" s="71"/>
      <c r="M110" s="71"/>
    </row>
    <row r="111" spans="1:13" ht="20.100000000000001" customHeight="1">
      <c r="B111" s="82" t="s">
        <v>72</v>
      </c>
      <c r="C111" s="83"/>
      <c r="D111" s="84"/>
      <c r="E111" s="85"/>
      <c r="F111" s="86"/>
      <c r="G111" s="87"/>
      <c r="H111" s="88"/>
      <c r="I111" s="88"/>
      <c r="J111" s="88"/>
      <c r="K111" s="89"/>
      <c r="L111" s="89"/>
      <c r="M111" s="89"/>
    </row>
    <row r="112" spans="1:13" ht="20.100000000000001" customHeight="1">
      <c r="B112" s="90"/>
      <c r="C112" s="83"/>
      <c r="D112" s="84"/>
      <c r="E112" s="85"/>
      <c r="F112" s="86"/>
      <c r="G112" s="87"/>
      <c r="H112" s="88"/>
      <c r="I112" s="88"/>
      <c r="J112" s="88"/>
      <c r="K112" s="89"/>
      <c r="L112" s="89"/>
      <c r="M112" s="89"/>
    </row>
    <row r="113" spans="2:13" ht="20.100000000000001" customHeight="1">
      <c r="B113" s="90"/>
      <c r="C113" s="83"/>
      <c r="D113" s="84"/>
      <c r="E113" s="85"/>
      <c r="F113" s="86"/>
      <c r="G113" s="87"/>
      <c r="H113" s="88"/>
      <c r="I113" s="88"/>
      <c r="J113" s="88"/>
      <c r="K113" s="89"/>
      <c r="L113" s="89"/>
      <c r="M113" s="89"/>
    </row>
    <row r="114" spans="2:13" ht="7.5" customHeight="1">
      <c r="B114" s="90"/>
      <c r="C114" s="83"/>
      <c r="D114" s="84"/>
      <c r="E114" s="85"/>
      <c r="F114" s="86"/>
      <c r="G114" s="87"/>
      <c r="H114" s="88"/>
      <c r="I114" s="88"/>
      <c r="J114" s="88"/>
      <c r="K114" s="89"/>
      <c r="L114" s="89"/>
      <c r="M114" s="89"/>
    </row>
    <row r="115" spans="2:13" ht="20.100000000000001" customHeight="1">
      <c r="B115" s="91" t="s">
        <v>73</v>
      </c>
      <c r="C115" s="83"/>
      <c r="D115" s="84"/>
      <c r="E115" s="85"/>
      <c r="F115" s="86"/>
      <c r="G115" s="87"/>
      <c r="H115" s="88"/>
      <c r="I115" s="88"/>
      <c r="J115" s="88"/>
      <c r="K115" s="89"/>
      <c r="L115" s="89"/>
      <c r="M115" s="89"/>
    </row>
  </sheetData>
  <mergeCells count="105">
    <mergeCell ref="B6:B7"/>
    <mergeCell ref="C6:C7"/>
    <mergeCell ref="D6:D7"/>
    <mergeCell ref="E6:E7"/>
    <mergeCell ref="F6:F7"/>
    <mergeCell ref="G6:G7"/>
    <mergeCell ref="C1:D1"/>
    <mergeCell ref="F1:J1"/>
    <mergeCell ref="C2:D2"/>
    <mergeCell ref="D3:J3"/>
    <mergeCell ref="B4:J4"/>
    <mergeCell ref="F2:J2"/>
    <mergeCell ref="K11:M11"/>
    <mergeCell ref="K12:M12"/>
    <mergeCell ref="K13:M13"/>
    <mergeCell ref="K14:M14"/>
    <mergeCell ref="K15:M15"/>
    <mergeCell ref="K16:M16"/>
    <mergeCell ref="H6:H7"/>
    <mergeCell ref="I6:J6"/>
    <mergeCell ref="K6:M7"/>
    <mergeCell ref="K8:M8"/>
    <mergeCell ref="K9:M9"/>
    <mergeCell ref="K10:M10"/>
    <mergeCell ref="K23:M23"/>
    <mergeCell ref="K24:M24"/>
    <mergeCell ref="K25:M25"/>
    <mergeCell ref="K26:M26"/>
    <mergeCell ref="K27:M27"/>
    <mergeCell ref="K28:M28"/>
    <mergeCell ref="K17:M17"/>
    <mergeCell ref="K18:M18"/>
    <mergeCell ref="K19:M19"/>
    <mergeCell ref="K20:M20"/>
    <mergeCell ref="K21:M21"/>
    <mergeCell ref="K22:M22"/>
    <mergeCell ref="K35:M35"/>
    <mergeCell ref="K36:M36"/>
    <mergeCell ref="K37:M37"/>
    <mergeCell ref="K44:M44"/>
    <mergeCell ref="K45:M45"/>
    <mergeCell ref="K46:M46"/>
    <mergeCell ref="K29:M29"/>
    <mergeCell ref="K30:M30"/>
    <mergeCell ref="K31:M31"/>
    <mergeCell ref="K32:M32"/>
    <mergeCell ref="K33:M33"/>
    <mergeCell ref="K34:M34"/>
    <mergeCell ref="K53:M53"/>
    <mergeCell ref="K54:M54"/>
    <mergeCell ref="K55:M55"/>
    <mergeCell ref="K56:M56"/>
    <mergeCell ref="K57:M57"/>
    <mergeCell ref="K58:M58"/>
    <mergeCell ref="K47:M47"/>
    <mergeCell ref="K48:M48"/>
    <mergeCell ref="K49:M49"/>
    <mergeCell ref="K50:M50"/>
    <mergeCell ref="K51:M51"/>
    <mergeCell ref="K52:M52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K83:M83"/>
    <mergeCell ref="K84:M84"/>
    <mergeCell ref="K85:M85"/>
    <mergeCell ref="K86:M86"/>
    <mergeCell ref="K87:M87"/>
    <mergeCell ref="K88:M88"/>
    <mergeCell ref="K71:M71"/>
    <mergeCell ref="K72:M72"/>
    <mergeCell ref="K73:M73"/>
    <mergeCell ref="K80:M80"/>
    <mergeCell ref="K81:M81"/>
    <mergeCell ref="K82:M82"/>
    <mergeCell ref="K95:M95"/>
    <mergeCell ref="K96:M96"/>
    <mergeCell ref="K97:M97"/>
    <mergeCell ref="K98:M98"/>
    <mergeCell ref="K99:M99"/>
    <mergeCell ref="K106:M106"/>
    <mergeCell ref="K89:M89"/>
    <mergeCell ref="K90:M90"/>
    <mergeCell ref="K91:M91"/>
    <mergeCell ref="K92:M92"/>
    <mergeCell ref="K93:M93"/>
    <mergeCell ref="K94:M94"/>
    <mergeCell ref="K107:M107"/>
    <mergeCell ref="K108:M108"/>
    <mergeCell ref="K109:M109"/>
    <mergeCell ref="K100:M100"/>
    <mergeCell ref="K101:M101"/>
    <mergeCell ref="K102:M102"/>
    <mergeCell ref="K103:M103"/>
    <mergeCell ref="K104:M104"/>
    <mergeCell ref="K105:M105"/>
  </mergeCells>
  <conditionalFormatting sqref="K8:M115 A8:A115">
    <cfRule type="cellIs" dxfId="8" priority="9" stopIfTrue="1" operator="equal">
      <formula>0</formula>
    </cfRule>
  </conditionalFormatting>
  <pageMargins left="0.24" right="0.22" top="0.2" bottom="0.33" header="0.16" footer="0.16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182"/>
  <sheetViews>
    <sheetView tabSelected="1" workbookViewId="0"/>
  </sheetViews>
  <sheetFormatPr defaultRowHeight="15"/>
  <cols>
    <col min="1" max="1" width="3" bestFit="1" customWidth="1"/>
    <col min="2" max="2" width="7.42578125" customWidth="1"/>
    <col min="3" max="3" width="14.7109375" bestFit="1" customWidth="1"/>
    <col min="4" max="4" width="21" bestFit="1" customWidth="1"/>
    <col min="5" max="5" width="16.5703125" bestFit="1" customWidth="1"/>
    <col min="6" max="6" width="14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25.7109375" bestFit="1" customWidth="1"/>
    <col min="13" max="13" width="1.7109375" bestFit="1" customWidth="1"/>
    <col min="14" max="14" width="2.140625" bestFit="1" customWidth="1"/>
  </cols>
  <sheetData>
    <row r="3" spans="1:14" s="56" customFormat="1">
      <c r="C3" s="186" t="s">
        <v>57</v>
      </c>
      <c r="D3" s="186"/>
      <c r="E3" s="57"/>
      <c r="F3" s="183" t="s">
        <v>193</v>
      </c>
      <c r="G3" s="183"/>
      <c r="H3" s="183"/>
      <c r="I3" s="183"/>
      <c r="J3" s="183"/>
      <c r="K3" s="183"/>
      <c r="L3" s="58" t="s">
        <v>293</v>
      </c>
    </row>
    <row r="4" spans="1:14" s="56" customFormat="1">
      <c r="C4" s="186" t="s">
        <v>246</v>
      </c>
      <c r="D4" s="186"/>
      <c r="E4" s="59" t="s">
        <v>173</v>
      </c>
      <c r="F4" s="187" t="s">
        <v>296</v>
      </c>
      <c r="G4" s="187"/>
      <c r="H4" s="187"/>
      <c r="I4" s="187"/>
      <c r="J4" s="187"/>
      <c r="K4" s="187"/>
      <c r="L4" s="60" t="s">
        <v>60</v>
      </c>
      <c r="M4" s="61" t="s">
        <v>61</v>
      </c>
      <c r="N4" s="61">
        <v>2</v>
      </c>
    </row>
    <row r="5" spans="1:14" s="62" customFormat="1" ht="18.75" customHeight="1">
      <c r="C5" s="63" t="s">
        <v>250</v>
      </c>
      <c r="D5" s="184" t="s">
        <v>297</v>
      </c>
      <c r="E5" s="184"/>
      <c r="F5" s="184"/>
      <c r="G5" s="184"/>
      <c r="H5" s="184"/>
      <c r="I5" s="184"/>
      <c r="J5" s="184"/>
      <c r="K5" s="184"/>
      <c r="L5" s="60" t="s">
        <v>62</v>
      </c>
      <c r="M5" s="60" t="s">
        <v>61</v>
      </c>
      <c r="N5" s="60">
        <v>2</v>
      </c>
    </row>
    <row r="6" spans="1:14" s="62" customFormat="1" ht="18.75" customHeight="1">
      <c r="B6" s="185" t="s">
        <v>298</v>
      </c>
      <c r="C6" s="185"/>
      <c r="D6" s="185"/>
      <c r="E6" s="185"/>
      <c r="F6" s="185"/>
      <c r="G6" s="185"/>
      <c r="H6" s="185"/>
      <c r="I6" s="185"/>
      <c r="J6" s="185"/>
      <c r="K6" s="185"/>
      <c r="L6" s="60" t="s">
        <v>63</v>
      </c>
      <c r="M6" s="60" t="s">
        <v>61</v>
      </c>
      <c r="N6" s="60">
        <v>1</v>
      </c>
    </row>
    <row r="7" spans="1:14" s="114" customFormat="1" ht="9" customHeight="1"/>
    <row r="8" spans="1:14" s="114" customFormat="1" ht="15" customHeight="1">
      <c r="B8" s="173" t="s">
        <v>4</v>
      </c>
      <c r="C8" s="172" t="s">
        <v>64</v>
      </c>
      <c r="D8" s="181" t="s">
        <v>9</v>
      </c>
      <c r="E8" s="182" t="s">
        <v>10</v>
      </c>
      <c r="F8" s="172" t="s">
        <v>75</v>
      </c>
      <c r="G8" s="172" t="s">
        <v>76</v>
      </c>
      <c r="H8" s="172" t="s">
        <v>66</v>
      </c>
      <c r="I8" s="172" t="s">
        <v>67</v>
      </c>
      <c r="J8" s="174" t="s">
        <v>56</v>
      </c>
      <c r="K8" s="174"/>
      <c r="L8" s="175" t="s">
        <v>68</v>
      </c>
      <c r="M8" s="176"/>
      <c r="N8" s="177"/>
    </row>
    <row r="9" spans="1:14" s="114" customFormat="1" ht="27" customHeight="1">
      <c r="B9" s="173"/>
      <c r="C9" s="173"/>
      <c r="D9" s="181"/>
      <c r="E9" s="182"/>
      <c r="F9" s="173"/>
      <c r="G9" s="173"/>
      <c r="H9" s="173"/>
      <c r="I9" s="173"/>
      <c r="J9" s="64" t="s">
        <v>69</v>
      </c>
      <c r="K9" s="64" t="s">
        <v>70</v>
      </c>
      <c r="L9" s="178"/>
      <c r="M9" s="179"/>
      <c r="N9" s="180"/>
    </row>
    <row r="10" spans="1:14" s="114" customFormat="1" ht="20.100000000000001" customHeight="1">
      <c r="A10" s="114">
        <v>1</v>
      </c>
      <c r="B10" s="65">
        <v>1</v>
      </c>
      <c r="C10" s="102" t="s">
        <v>251</v>
      </c>
      <c r="D10" s="67" t="s">
        <v>159</v>
      </c>
      <c r="E10" s="68" t="s">
        <v>134</v>
      </c>
      <c r="F10" s="105" t="s">
        <v>252</v>
      </c>
      <c r="G10" s="105" t="s">
        <v>190</v>
      </c>
      <c r="H10" s="69"/>
      <c r="I10" s="70"/>
      <c r="J10" s="70"/>
      <c r="K10" s="70"/>
      <c r="L10" s="169" t="s">
        <v>84</v>
      </c>
      <c r="M10" s="170"/>
      <c r="N10" s="171"/>
    </row>
    <row r="11" spans="1:14" s="114" customFormat="1" ht="20.100000000000001" customHeight="1">
      <c r="A11" s="114">
        <v>2</v>
      </c>
      <c r="B11" s="65">
        <v>2</v>
      </c>
      <c r="C11" s="102" t="s">
        <v>197</v>
      </c>
      <c r="D11" s="67" t="s">
        <v>253</v>
      </c>
      <c r="E11" s="68" t="s">
        <v>104</v>
      </c>
      <c r="F11" s="105" t="s">
        <v>252</v>
      </c>
      <c r="G11" s="105" t="s">
        <v>190</v>
      </c>
      <c r="H11" s="69"/>
      <c r="I11" s="70"/>
      <c r="J11" s="70"/>
      <c r="K11" s="70"/>
      <c r="L11" s="166" t="s">
        <v>83</v>
      </c>
      <c r="M11" s="167"/>
      <c r="N11" s="168"/>
    </row>
    <row r="12" spans="1:14" s="114" customFormat="1" ht="20.100000000000001" customHeight="1">
      <c r="A12" s="114">
        <v>3</v>
      </c>
      <c r="B12" s="65">
        <v>3</v>
      </c>
      <c r="C12" s="102" t="s">
        <v>187</v>
      </c>
      <c r="D12" s="67" t="s">
        <v>176</v>
      </c>
      <c r="E12" s="68" t="s">
        <v>109</v>
      </c>
      <c r="F12" s="105" t="s">
        <v>252</v>
      </c>
      <c r="G12" s="105" t="s">
        <v>166</v>
      </c>
      <c r="H12" s="69"/>
      <c r="I12" s="70"/>
      <c r="J12" s="70"/>
      <c r="K12" s="70"/>
      <c r="L12" s="166" t="s">
        <v>83</v>
      </c>
      <c r="M12" s="167"/>
      <c r="N12" s="168"/>
    </row>
    <row r="13" spans="1:14" s="114" customFormat="1" ht="20.100000000000001" customHeight="1">
      <c r="A13" s="114">
        <v>4</v>
      </c>
      <c r="B13" s="65">
        <v>4</v>
      </c>
      <c r="C13" s="102" t="s">
        <v>201</v>
      </c>
      <c r="D13" s="67" t="s">
        <v>162</v>
      </c>
      <c r="E13" s="68" t="s">
        <v>109</v>
      </c>
      <c r="F13" s="105" t="s">
        <v>252</v>
      </c>
      <c r="G13" s="105" t="s">
        <v>190</v>
      </c>
      <c r="H13" s="69"/>
      <c r="I13" s="70"/>
      <c r="J13" s="70"/>
      <c r="K13" s="70"/>
      <c r="L13" s="166" t="s">
        <v>83</v>
      </c>
      <c r="M13" s="167"/>
      <c r="N13" s="168"/>
    </row>
    <row r="14" spans="1:14" s="114" customFormat="1" ht="20.100000000000001" customHeight="1">
      <c r="A14" s="114">
        <v>5</v>
      </c>
      <c r="B14" s="65">
        <v>5</v>
      </c>
      <c r="C14" s="102" t="s">
        <v>186</v>
      </c>
      <c r="D14" s="67" t="s">
        <v>254</v>
      </c>
      <c r="E14" s="68" t="s">
        <v>129</v>
      </c>
      <c r="F14" s="105" t="s">
        <v>252</v>
      </c>
      <c r="G14" s="105" t="s">
        <v>168</v>
      </c>
      <c r="H14" s="69"/>
      <c r="I14" s="70"/>
      <c r="J14" s="70"/>
      <c r="K14" s="70"/>
      <c r="L14" s="166" t="s">
        <v>83</v>
      </c>
      <c r="M14" s="167"/>
      <c r="N14" s="168"/>
    </row>
    <row r="15" spans="1:14" s="114" customFormat="1" ht="20.100000000000001" customHeight="1">
      <c r="A15" s="114">
        <v>6</v>
      </c>
      <c r="B15" s="65">
        <v>6</v>
      </c>
      <c r="C15" s="102" t="s">
        <v>206</v>
      </c>
      <c r="D15" s="67" t="s">
        <v>99</v>
      </c>
      <c r="E15" s="68" t="s">
        <v>143</v>
      </c>
      <c r="F15" s="105" t="s">
        <v>252</v>
      </c>
      <c r="G15" s="105" t="s">
        <v>190</v>
      </c>
      <c r="H15" s="69"/>
      <c r="I15" s="70"/>
      <c r="J15" s="70"/>
      <c r="K15" s="70"/>
      <c r="L15" s="166" t="s">
        <v>83</v>
      </c>
      <c r="M15" s="167"/>
      <c r="N15" s="168"/>
    </row>
    <row r="16" spans="1:14" s="114" customFormat="1" ht="20.100000000000001" customHeight="1">
      <c r="A16" s="114">
        <v>7</v>
      </c>
      <c r="B16" s="65">
        <v>7</v>
      </c>
      <c r="C16" s="102" t="s">
        <v>202</v>
      </c>
      <c r="D16" s="67" t="s">
        <v>255</v>
      </c>
      <c r="E16" s="68" t="s">
        <v>152</v>
      </c>
      <c r="F16" s="105" t="s">
        <v>252</v>
      </c>
      <c r="G16" s="105" t="s">
        <v>190</v>
      </c>
      <c r="H16" s="69"/>
      <c r="I16" s="70"/>
      <c r="J16" s="70"/>
      <c r="K16" s="70"/>
      <c r="L16" s="166" t="s">
        <v>83</v>
      </c>
      <c r="M16" s="167"/>
      <c r="N16" s="168"/>
    </row>
    <row r="17" spans="1:14" s="114" customFormat="1" ht="20.100000000000001" customHeight="1">
      <c r="A17" s="114">
        <v>8</v>
      </c>
      <c r="B17" s="65">
        <v>8</v>
      </c>
      <c r="C17" s="102" t="s">
        <v>256</v>
      </c>
      <c r="D17" s="67" t="s">
        <v>99</v>
      </c>
      <c r="E17" s="68" t="s">
        <v>125</v>
      </c>
      <c r="F17" s="105" t="s">
        <v>252</v>
      </c>
      <c r="G17" s="105" t="s">
        <v>190</v>
      </c>
      <c r="H17" s="69"/>
      <c r="I17" s="70"/>
      <c r="J17" s="70"/>
      <c r="K17" s="70"/>
      <c r="L17" s="166" t="s">
        <v>84</v>
      </c>
      <c r="M17" s="167"/>
      <c r="N17" s="168"/>
    </row>
    <row r="18" spans="1:14" s="114" customFormat="1" ht="20.100000000000001" customHeight="1">
      <c r="A18" s="114">
        <v>9</v>
      </c>
      <c r="B18" s="65">
        <v>9</v>
      </c>
      <c r="C18" s="102" t="s">
        <v>212</v>
      </c>
      <c r="D18" s="67" t="s">
        <v>257</v>
      </c>
      <c r="E18" s="68" t="s">
        <v>77</v>
      </c>
      <c r="F18" s="105" t="s">
        <v>252</v>
      </c>
      <c r="G18" s="105" t="s">
        <v>190</v>
      </c>
      <c r="H18" s="69"/>
      <c r="I18" s="70"/>
      <c r="J18" s="70"/>
      <c r="K18" s="70"/>
      <c r="L18" s="166" t="s">
        <v>83</v>
      </c>
      <c r="M18" s="167"/>
      <c r="N18" s="168"/>
    </row>
    <row r="19" spans="1:14" s="114" customFormat="1" ht="20.100000000000001" customHeight="1">
      <c r="A19" s="114">
        <v>10</v>
      </c>
      <c r="B19" s="65">
        <v>10</v>
      </c>
      <c r="C19" s="102" t="s">
        <v>195</v>
      </c>
      <c r="D19" s="67" t="s">
        <v>258</v>
      </c>
      <c r="E19" s="68" t="s">
        <v>119</v>
      </c>
      <c r="F19" s="105" t="s">
        <v>252</v>
      </c>
      <c r="G19" s="105" t="s">
        <v>190</v>
      </c>
      <c r="H19" s="69"/>
      <c r="I19" s="70"/>
      <c r="J19" s="70"/>
      <c r="K19" s="70"/>
      <c r="L19" s="166" t="s">
        <v>83</v>
      </c>
      <c r="M19" s="167"/>
      <c r="N19" s="168"/>
    </row>
    <row r="20" spans="1:14" s="114" customFormat="1" ht="20.100000000000001" customHeight="1">
      <c r="A20" s="114">
        <v>11</v>
      </c>
      <c r="B20" s="65">
        <v>11</v>
      </c>
      <c r="C20" s="102" t="s">
        <v>259</v>
      </c>
      <c r="D20" s="67" t="s">
        <v>194</v>
      </c>
      <c r="E20" s="68" t="s">
        <v>119</v>
      </c>
      <c r="F20" s="105" t="s">
        <v>252</v>
      </c>
      <c r="G20" s="105" t="s">
        <v>190</v>
      </c>
      <c r="H20" s="69"/>
      <c r="I20" s="70"/>
      <c r="J20" s="70"/>
      <c r="K20" s="70"/>
      <c r="L20" s="166" t="s">
        <v>84</v>
      </c>
      <c r="M20" s="167"/>
      <c r="N20" s="168"/>
    </row>
    <row r="21" spans="1:14" s="114" customFormat="1" ht="20.100000000000001" customHeight="1">
      <c r="A21" s="114">
        <v>12</v>
      </c>
      <c r="B21" s="65">
        <v>12</v>
      </c>
      <c r="C21" s="102" t="s">
        <v>223</v>
      </c>
      <c r="D21" s="67" t="s">
        <v>260</v>
      </c>
      <c r="E21" s="68" t="s">
        <v>106</v>
      </c>
      <c r="F21" s="105" t="s">
        <v>252</v>
      </c>
      <c r="G21" s="105" t="s">
        <v>190</v>
      </c>
      <c r="H21" s="69"/>
      <c r="I21" s="70"/>
      <c r="J21" s="70"/>
      <c r="K21" s="70"/>
      <c r="L21" s="166" t="s">
        <v>83</v>
      </c>
      <c r="M21" s="167"/>
      <c r="N21" s="168"/>
    </row>
    <row r="22" spans="1:14" s="114" customFormat="1" ht="20.100000000000001" customHeight="1">
      <c r="A22" s="114">
        <v>13</v>
      </c>
      <c r="B22" s="65">
        <v>13</v>
      </c>
      <c r="C22" s="102" t="s">
        <v>210</v>
      </c>
      <c r="D22" s="67" t="s">
        <v>189</v>
      </c>
      <c r="E22" s="68" t="s">
        <v>96</v>
      </c>
      <c r="F22" s="105" t="s">
        <v>252</v>
      </c>
      <c r="G22" s="105" t="s">
        <v>190</v>
      </c>
      <c r="H22" s="69"/>
      <c r="I22" s="70"/>
      <c r="J22" s="70"/>
      <c r="K22" s="70"/>
      <c r="L22" s="166" t="s">
        <v>83</v>
      </c>
      <c r="M22" s="167"/>
      <c r="N22" s="168"/>
    </row>
    <row r="23" spans="1:14" s="114" customFormat="1" ht="20.100000000000001" customHeight="1">
      <c r="A23" s="114">
        <v>14</v>
      </c>
      <c r="B23" s="65">
        <v>14</v>
      </c>
      <c r="C23" s="102" t="s">
        <v>200</v>
      </c>
      <c r="D23" s="67" t="s">
        <v>100</v>
      </c>
      <c r="E23" s="68" t="s">
        <v>78</v>
      </c>
      <c r="F23" s="105" t="s">
        <v>252</v>
      </c>
      <c r="G23" s="105" t="s">
        <v>190</v>
      </c>
      <c r="H23" s="69"/>
      <c r="I23" s="70"/>
      <c r="J23" s="70"/>
      <c r="K23" s="70"/>
      <c r="L23" s="166" t="s">
        <v>83</v>
      </c>
      <c r="M23" s="167"/>
      <c r="N23" s="168"/>
    </row>
    <row r="24" spans="1:14" s="114" customFormat="1" ht="20.100000000000001" customHeight="1">
      <c r="A24" s="114">
        <v>15</v>
      </c>
      <c r="B24" s="65">
        <v>15</v>
      </c>
      <c r="C24" s="102" t="s">
        <v>205</v>
      </c>
      <c r="D24" s="67" t="s">
        <v>261</v>
      </c>
      <c r="E24" s="68" t="s">
        <v>78</v>
      </c>
      <c r="F24" s="105" t="s">
        <v>252</v>
      </c>
      <c r="G24" s="105" t="s">
        <v>190</v>
      </c>
      <c r="H24" s="69"/>
      <c r="I24" s="70"/>
      <c r="J24" s="70"/>
      <c r="K24" s="70"/>
      <c r="L24" s="166" t="s">
        <v>83</v>
      </c>
      <c r="M24" s="167"/>
      <c r="N24" s="168"/>
    </row>
    <row r="25" spans="1:14" s="114" customFormat="1" ht="20.100000000000001" customHeight="1">
      <c r="A25" s="114">
        <v>16</v>
      </c>
      <c r="B25" s="65">
        <v>16</v>
      </c>
      <c r="C25" s="102" t="s">
        <v>199</v>
      </c>
      <c r="D25" s="67" t="s">
        <v>155</v>
      </c>
      <c r="E25" s="68" t="s">
        <v>126</v>
      </c>
      <c r="F25" s="105" t="s">
        <v>252</v>
      </c>
      <c r="G25" s="105" t="s">
        <v>190</v>
      </c>
      <c r="H25" s="69"/>
      <c r="I25" s="70"/>
      <c r="J25" s="70"/>
      <c r="K25" s="70"/>
      <c r="L25" s="166" t="s">
        <v>83</v>
      </c>
      <c r="M25" s="167"/>
      <c r="N25" s="168"/>
    </row>
    <row r="26" spans="1:14" s="114" customFormat="1" ht="20.100000000000001" customHeight="1">
      <c r="A26" s="114">
        <v>17</v>
      </c>
      <c r="B26" s="65">
        <v>17</v>
      </c>
      <c r="C26" s="102" t="s">
        <v>209</v>
      </c>
      <c r="D26" s="67" t="s">
        <v>262</v>
      </c>
      <c r="E26" s="68" t="s">
        <v>120</v>
      </c>
      <c r="F26" s="105" t="s">
        <v>252</v>
      </c>
      <c r="G26" s="105" t="s">
        <v>190</v>
      </c>
      <c r="H26" s="69"/>
      <c r="I26" s="70"/>
      <c r="J26" s="70"/>
      <c r="K26" s="70"/>
      <c r="L26" s="166" t="s">
        <v>83</v>
      </c>
      <c r="M26" s="167"/>
      <c r="N26" s="168"/>
    </row>
    <row r="27" spans="1:14" s="114" customFormat="1" ht="20.100000000000001" customHeight="1">
      <c r="A27" s="114">
        <v>18</v>
      </c>
      <c r="B27" s="65">
        <v>18</v>
      </c>
      <c r="C27" s="102" t="s">
        <v>204</v>
      </c>
      <c r="D27" s="67" t="s">
        <v>82</v>
      </c>
      <c r="E27" s="68" t="s">
        <v>131</v>
      </c>
      <c r="F27" s="105" t="s">
        <v>252</v>
      </c>
      <c r="G27" s="105" t="s">
        <v>190</v>
      </c>
      <c r="H27" s="69"/>
      <c r="I27" s="70"/>
      <c r="J27" s="70"/>
      <c r="K27" s="70"/>
      <c r="L27" s="166" t="s">
        <v>83</v>
      </c>
      <c r="M27" s="167"/>
      <c r="N27" s="168"/>
    </row>
    <row r="28" spans="1:14" s="114" customFormat="1" ht="20.100000000000001" customHeight="1">
      <c r="A28" s="114">
        <v>0</v>
      </c>
      <c r="B28" s="65">
        <v>19</v>
      </c>
      <c r="C28" s="102" t="s">
        <v>83</v>
      </c>
      <c r="D28" s="67" t="s">
        <v>83</v>
      </c>
      <c r="E28" s="68" t="s">
        <v>83</v>
      </c>
      <c r="F28" s="105" t="s">
        <v>83</v>
      </c>
      <c r="G28" s="105" t="s">
        <v>83</v>
      </c>
      <c r="H28" s="69"/>
      <c r="I28" s="70"/>
      <c r="J28" s="70"/>
      <c r="K28" s="70"/>
      <c r="L28" s="166" t="s">
        <v>83</v>
      </c>
      <c r="M28" s="167"/>
      <c r="N28" s="168"/>
    </row>
    <row r="29" spans="1:14" s="114" customFormat="1" ht="20.100000000000001" customHeight="1">
      <c r="A29" s="114">
        <v>0</v>
      </c>
      <c r="B29" s="65">
        <v>20</v>
      </c>
      <c r="C29" s="102" t="s">
        <v>83</v>
      </c>
      <c r="D29" s="67" t="s">
        <v>83</v>
      </c>
      <c r="E29" s="68" t="s">
        <v>83</v>
      </c>
      <c r="F29" s="105" t="s">
        <v>83</v>
      </c>
      <c r="G29" s="105" t="s">
        <v>83</v>
      </c>
      <c r="H29" s="69"/>
      <c r="I29" s="70"/>
      <c r="J29" s="70"/>
      <c r="K29" s="70"/>
      <c r="L29" s="166" t="s">
        <v>83</v>
      </c>
      <c r="M29" s="167"/>
      <c r="N29" s="168"/>
    </row>
    <row r="30" spans="1:14" s="114" customFormat="1" ht="20.100000000000001" customHeight="1">
      <c r="A30" s="114">
        <v>0</v>
      </c>
      <c r="B30" s="65">
        <v>21</v>
      </c>
      <c r="C30" s="102" t="s">
        <v>83</v>
      </c>
      <c r="D30" s="67" t="s">
        <v>83</v>
      </c>
      <c r="E30" s="68" t="s">
        <v>83</v>
      </c>
      <c r="F30" s="105" t="s">
        <v>83</v>
      </c>
      <c r="G30" s="105" t="s">
        <v>83</v>
      </c>
      <c r="H30" s="69"/>
      <c r="I30" s="70"/>
      <c r="J30" s="70"/>
      <c r="K30" s="70"/>
      <c r="L30" s="166" t="s">
        <v>83</v>
      </c>
      <c r="M30" s="167"/>
      <c r="N30" s="168"/>
    </row>
    <row r="31" spans="1:14" s="114" customFormat="1" ht="20.100000000000001" customHeight="1">
      <c r="A31" s="114">
        <v>0</v>
      </c>
      <c r="B31" s="65">
        <v>22</v>
      </c>
      <c r="C31" s="102" t="s">
        <v>83</v>
      </c>
      <c r="D31" s="67" t="s">
        <v>83</v>
      </c>
      <c r="E31" s="68" t="s">
        <v>83</v>
      </c>
      <c r="F31" s="105" t="s">
        <v>83</v>
      </c>
      <c r="G31" s="105" t="s">
        <v>83</v>
      </c>
      <c r="H31" s="69"/>
      <c r="I31" s="70"/>
      <c r="J31" s="70"/>
      <c r="K31" s="70"/>
      <c r="L31" s="166" t="s">
        <v>83</v>
      </c>
      <c r="M31" s="167"/>
      <c r="N31" s="168"/>
    </row>
    <row r="32" spans="1:14" s="114" customFormat="1" ht="20.100000000000001" customHeight="1">
      <c r="A32" s="114">
        <v>0</v>
      </c>
      <c r="B32" s="65">
        <v>23</v>
      </c>
      <c r="C32" s="102" t="s">
        <v>83</v>
      </c>
      <c r="D32" s="67" t="s">
        <v>83</v>
      </c>
      <c r="E32" s="68" t="s">
        <v>83</v>
      </c>
      <c r="F32" s="105" t="s">
        <v>83</v>
      </c>
      <c r="G32" s="105" t="s">
        <v>83</v>
      </c>
      <c r="H32" s="69"/>
      <c r="I32" s="70"/>
      <c r="J32" s="70"/>
      <c r="K32" s="70"/>
      <c r="L32" s="166" t="s">
        <v>83</v>
      </c>
      <c r="M32" s="167"/>
      <c r="N32" s="168"/>
    </row>
    <row r="33" spans="1:15" s="114" customFormat="1" ht="20.100000000000001" customHeight="1">
      <c r="A33" s="114">
        <v>0</v>
      </c>
      <c r="B33" s="65">
        <v>24</v>
      </c>
      <c r="C33" s="102" t="s">
        <v>83</v>
      </c>
      <c r="D33" s="67" t="s">
        <v>83</v>
      </c>
      <c r="E33" s="68" t="s">
        <v>83</v>
      </c>
      <c r="F33" s="105" t="s">
        <v>83</v>
      </c>
      <c r="G33" s="105" t="s">
        <v>83</v>
      </c>
      <c r="H33" s="69"/>
      <c r="I33" s="70"/>
      <c r="J33" s="70"/>
      <c r="K33" s="70"/>
      <c r="L33" s="166" t="s">
        <v>83</v>
      </c>
      <c r="M33" s="167"/>
      <c r="N33" s="168"/>
    </row>
    <row r="34" spans="1:15" s="114" customFormat="1" ht="20.100000000000001" customHeight="1">
      <c r="A34" s="114">
        <v>0</v>
      </c>
      <c r="B34" s="65">
        <v>25</v>
      </c>
      <c r="C34" s="102" t="s">
        <v>83</v>
      </c>
      <c r="D34" s="67" t="s">
        <v>83</v>
      </c>
      <c r="E34" s="68" t="s">
        <v>83</v>
      </c>
      <c r="F34" s="105" t="s">
        <v>83</v>
      </c>
      <c r="G34" s="105" t="s">
        <v>83</v>
      </c>
      <c r="H34" s="69"/>
      <c r="I34" s="70"/>
      <c r="J34" s="70"/>
      <c r="K34" s="70"/>
      <c r="L34" s="166" t="s">
        <v>83</v>
      </c>
      <c r="M34" s="167"/>
      <c r="N34" s="168"/>
    </row>
    <row r="35" spans="1:15" s="114" customFormat="1" ht="20.100000000000001" customHeight="1">
      <c r="A35" s="114">
        <v>0</v>
      </c>
      <c r="B35" s="65">
        <v>26</v>
      </c>
      <c r="C35" s="102" t="s">
        <v>83</v>
      </c>
      <c r="D35" s="67" t="s">
        <v>83</v>
      </c>
      <c r="E35" s="68" t="s">
        <v>83</v>
      </c>
      <c r="F35" s="105" t="s">
        <v>83</v>
      </c>
      <c r="G35" s="105" t="s">
        <v>83</v>
      </c>
      <c r="H35" s="69"/>
      <c r="I35" s="70"/>
      <c r="J35" s="70"/>
      <c r="K35" s="70"/>
      <c r="L35" s="166" t="s">
        <v>83</v>
      </c>
      <c r="M35" s="167"/>
      <c r="N35" s="168"/>
    </row>
    <row r="36" spans="1:15" s="114" customFormat="1" ht="20.100000000000001" customHeight="1">
      <c r="A36" s="114">
        <v>0</v>
      </c>
      <c r="B36" s="65">
        <v>27</v>
      </c>
      <c r="C36" s="102" t="s">
        <v>83</v>
      </c>
      <c r="D36" s="67" t="s">
        <v>83</v>
      </c>
      <c r="E36" s="68" t="s">
        <v>83</v>
      </c>
      <c r="F36" s="105" t="s">
        <v>83</v>
      </c>
      <c r="G36" s="105" t="s">
        <v>83</v>
      </c>
      <c r="H36" s="69"/>
      <c r="I36" s="70"/>
      <c r="J36" s="70"/>
      <c r="K36" s="70"/>
      <c r="L36" s="166" t="s">
        <v>83</v>
      </c>
      <c r="M36" s="167"/>
      <c r="N36" s="168"/>
    </row>
    <row r="37" spans="1:15" s="114" customFormat="1" ht="20.100000000000001" customHeight="1">
      <c r="A37" s="114">
        <v>0</v>
      </c>
      <c r="B37" s="65">
        <v>28</v>
      </c>
      <c r="C37" s="102" t="s">
        <v>83</v>
      </c>
      <c r="D37" s="67" t="s">
        <v>83</v>
      </c>
      <c r="E37" s="68" t="s">
        <v>83</v>
      </c>
      <c r="F37" s="105" t="s">
        <v>83</v>
      </c>
      <c r="G37" s="105" t="s">
        <v>83</v>
      </c>
      <c r="H37" s="69"/>
      <c r="I37" s="70"/>
      <c r="J37" s="70"/>
      <c r="K37" s="70"/>
      <c r="L37" s="166" t="s">
        <v>83</v>
      </c>
      <c r="M37" s="167"/>
      <c r="N37" s="168"/>
    </row>
    <row r="38" spans="1:15" s="114" customFormat="1" ht="20.100000000000001" customHeight="1">
      <c r="A38" s="114">
        <v>0</v>
      </c>
      <c r="B38" s="65">
        <v>29</v>
      </c>
      <c r="C38" s="102" t="s">
        <v>83</v>
      </c>
      <c r="D38" s="67" t="s">
        <v>83</v>
      </c>
      <c r="E38" s="68" t="s">
        <v>83</v>
      </c>
      <c r="F38" s="105" t="s">
        <v>83</v>
      </c>
      <c r="G38" s="105" t="s">
        <v>83</v>
      </c>
      <c r="H38" s="69"/>
      <c r="I38" s="70"/>
      <c r="J38" s="70"/>
      <c r="K38" s="70"/>
      <c r="L38" s="166" t="s">
        <v>83</v>
      </c>
      <c r="M38" s="167"/>
      <c r="N38" s="168"/>
    </row>
    <row r="39" spans="1:15" s="114" customFormat="1" ht="20.100000000000001" customHeight="1">
      <c r="A39" s="114">
        <v>0</v>
      </c>
      <c r="B39" s="72">
        <v>30</v>
      </c>
      <c r="C39" s="102" t="s">
        <v>83</v>
      </c>
      <c r="D39" s="67" t="s">
        <v>83</v>
      </c>
      <c r="E39" s="68" t="s">
        <v>83</v>
      </c>
      <c r="F39" s="105" t="s">
        <v>83</v>
      </c>
      <c r="G39" s="105" t="s">
        <v>83</v>
      </c>
      <c r="H39" s="73"/>
      <c r="I39" s="74"/>
      <c r="J39" s="74"/>
      <c r="K39" s="74"/>
      <c r="L39" s="166" t="s">
        <v>83</v>
      </c>
      <c r="M39" s="167"/>
      <c r="N39" s="168"/>
    </row>
    <row r="40" spans="1:15" s="114" customFormat="1" ht="23.25" customHeight="1">
      <c r="A40" s="114">
        <v>0</v>
      </c>
      <c r="B40" s="75" t="s">
        <v>71</v>
      </c>
      <c r="C40" s="103"/>
      <c r="D40" s="77"/>
      <c r="E40" s="78"/>
      <c r="F40" s="106"/>
      <c r="G40" s="106"/>
      <c r="H40" s="80"/>
      <c r="I40" s="81"/>
      <c r="J40" s="81"/>
      <c r="K40" s="81"/>
      <c r="L40" s="115"/>
      <c r="M40" s="115"/>
      <c r="N40" s="115"/>
    </row>
    <row r="41" spans="1:15" s="114" customFormat="1" ht="20.100000000000001" customHeight="1">
      <c r="A41" s="114">
        <v>0</v>
      </c>
      <c r="B41" s="82" t="s">
        <v>86</v>
      </c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5" s="114" customFormat="1" ht="18.75" customHeight="1">
      <c r="A42" s="114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5" s="114" customFormat="1" ht="18" customHeight="1">
      <c r="A43" s="100">
        <v>0</v>
      </c>
      <c r="B43" s="90"/>
      <c r="C43" s="104"/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5" s="114" customFormat="1" ht="8.25" customHeight="1">
      <c r="A44" s="100">
        <v>0</v>
      </c>
      <c r="B44" s="90"/>
      <c r="C44" s="104"/>
      <c r="D44" s="84"/>
      <c r="E44" s="85"/>
      <c r="F44" s="107"/>
      <c r="G44" s="107"/>
      <c r="H44" s="87"/>
      <c r="I44" s="88"/>
      <c r="J44" s="88"/>
      <c r="K44" s="88"/>
      <c r="L44" s="89"/>
      <c r="M44" s="89"/>
      <c r="N44" s="89"/>
    </row>
    <row r="45" spans="1:15" s="114" customFormat="1" ht="20.100000000000001" customHeight="1">
      <c r="A45" s="100">
        <v>0</v>
      </c>
      <c r="C45" s="108" t="s">
        <v>85</v>
      </c>
      <c r="D45" s="84"/>
      <c r="E45" s="85"/>
      <c r="F45" s="107"/>
      <c r="G45" s="107"/>
      <c r="H45" s="87"/>
      <c r="I45" s="88"/>
      <c r="J45" s="88"/>
      <c r="K45" s="88"/>
      <c r="L45" s="89"/>
      <c r="M45" s="89"/>
      <c r="N45" s="89"/>
    </row>
    <row r="46" spans="1:15" s="114" customFormat="1" ht="13.5" customHeight="1">
      <c r="A46" s="100">
        <v>0</v>
      </c>
      <c r="B46" s="91"/>
      <c r="C46" s="104"/>
      <c r="D46" s="84"/>
      <c r="E46" s="85"/>
      <c r="F46" s="107"/>
      <c r="G46" s="107"/>
      <c r="H46" s="109" t="s">
        <v>50</v>
      </c>
      <c r="I46" s="110">
        <v>4</v>
      </c>
      <c r="J46" s="88"/>
      <c r="K46" s="112" t="s">
        <v>50</v>
      </c>
      <c r="L46" s="113">
        <v>1</v>
      </c>
      <c r="N46" s="111"/>
      <c r="O46" s="101"/>
    </row>
    <row r="47" spans="1:15" s="114" customFormat="1"/>
    <row r="48" spans="1:15" s="56" customFormat="1">
      <c r="C48" s="186" t="s">
        <v>57</v>
      </c>
      <c r="D48" s="186"/>
      <c r="E48" s="57"/>
      <c r="F48" s="183" t="s">
        <v>193</v>
      </c>
      <c r="G48" s="183"/>
      <c r="H48" s="183"/>
      <c r="I48" s="183"/>
      <c r="J48" s="183"/>
      <c r="K48" s="183"/>
      <c r="L48" s="58" t="s">
        <v>294</v>
      </c>
    </row>
    <row r="49" spans="1:14" s="56" customFormat="1">
      <c r="C49" s="186" t="s">
        <v>246</v>
      </c>
      <c r="D49" s="186"/>
      <c r="E49" s="59" t="s">
        <v>174</v>
      </c>
      <c r="F49" s="187" t="s">
        <v>296</v>
      </c>
      <c r="G49" s="187"/>
      <c r="H49" s="187"/>
      <c r="I49" s="187"/>
      <c r="J49" s="187"/>
      <c r="K49" s="187"/>
      <c r="L49" s="60" t="s">
        <v>60</v>
      </c>
      <c r="M49" s="61" t="s">
        <v>61</v>
      </c>
      <c r="N49" s="61">
        <v>2</v>
      </c>
    </row>
    <row r="50" spans="1:14" s="62" customFormat="1" ht="18.75" customHeight="1">
      <c r="C50" s="63" t="s">
        <v>250</v>
      </c>
      <c r="D50" s="184" t="s">
        <v>297</v>
      </c>
      <c r="E50" s="184"/>
      <c r="F50" s="184"/>
      <c r="G50" s="184"/>
      <c r="H50" s="184"/>
      <c r="I50" s="184"/>
      <c r="J50" s="184"/>
      <c r="K50" s="184"/>
      <c r="L50" s="60" t="s">
        <v>62</v>
      </c>
      <c r="M50" s="60" t="s">
        <v>61</v>
      </c>
      <c r="N50" s="60">
        <v>2</v>
      </c>
    </row>
    <row r="51" spans="1:14" s="62" customFormat="1" ht="18.75" customHeight="1">
      <c r="B51" s="185" t="s">
        <v>300</v>
      </c>
      <c r="C51" s="185"/>
      <c r="D51" s="185"/>
      <c r="E51" s="185"/>
      <c r="F51" s="185"/>
      <c r="G51" s="185"/>
      <c r="H51" s="185"/>
      <c r="I51" s="185"/>
      <c r="J51" s="185"/>
      <c r="K51" s="185"/>
      <c r="L51" s="60" t="s">
        <v>63</v>
      </c>
      <c r="M51" s="60" t="s">
        <v>61</v>
      </c>
      <c r="N51" s="60">
        <v>1</v>
      </c>
    </row>
    <row r="52" spans="1:14" s="114" customFormat="1" ht="9" customHeight="1"/>
    <row r="53" spans="1:14" s="114" customFormat="1" ht="15" customHeight="1">
      <c r="B53" s="173" t="s">
        <v>4</v>
      </c>
      <c r="C53" s="172" t="s">
        <v>64</v>
      </c>
      <c r="D53" s="181" t="s">
        <v>9</v>
      </c>
      <c r="E53" s="182" t="s">
        <v>10</v>
      </c>
      <c r="F53" s="172" t="s">
        <v>75</v>
      </c>
      <c r="G53" s="172" t="s">
        <v>76</v>
      </c>
      <c r="H53" s="172" t="s">
        <v>66</v>
      </c>
      <c r="I53" s="172" t="s">
        <v>67</v>
      </c>
      <c r="J53" s="174" t="s">
        <v>56</v>
      </c>
      <c r="K53" s="174"/>
      <c r="L53" s="175" t="s">
        <v>68</v>
      </c>
      <c r="M53" s="176"/>
      <c r="N53" s="177"/>
    </row>
    <row r="54" spans="1:14" s="114" customFormat="1" ht="27" customHeight="1">
      <c r="B54" s="173"/>
      <c r="C54" s="173"/>
      <c r="D54" s="181"/>
      <c r="E54" s="182"/>
      <c r="F54" s="173"/>
      <c r="G54" s="173"/>
      <c r="H54" s="173"/>
      <c r="I54" s="173"/>
      <c r="J54" s="64" t="s">
        <v>69</v>
      </c>
      <c r="K54" s="64" t="s">
        <v>70</v>
      </c>
      <c r="L54" s="178"/>
      <c r="M54" s="179"/>
      <c r="N54" s="180"/>
    </row>
    <row r="55" spans="1:14" s="114" customFormat="1" ht="20.100000000000001" customHeight="1">
      <c r="A55" s="114">
        <v>19</v>
      </c>
      <c r="B55" s="65">
        <v>1</v>
      </c>
      <c r="C55" s="102" t="s">
        <v>216</v>
      </c>
      <c r="D55" s="67" t="s">
        <v>145</v>
      </c>
      <c r="E55" s="68" t="s">
        <v>132</v>
      </c>
      <c r="F55" s="105" t="s">
        <v>252</v>
      </c>
      <c r="G55" s="105" t="s">
        <v>190</v>
      </c>
      <c r="H55" s="69"/>
      <c r="I55" s="70"/>
      <c r="J55" s="70"/>
      <c r="K55" s="70"/>
      <c r="L55" s="169" t="s">
        <v>83</v>
      </c>
      <c r="M55" s="170"/>
      <c r="N55" s="171"/>
    </row>
    <row r="56" spans="1:14" s="114" customFormat="1" ht="20.100000000000001" customHeight="1">
      <c r="A56" s="114">
        <v>20</v>
      </c>
      <c r="B56" s="65">
        <v>2</v>
      </c>
      <c r="C56" s="102" t="s">
        <v>183</v>
      </c>
      <c r="D56" s="67" t="s">
        <v>263</v>
      </c>
      <c r="E56" s="68" t="s">
        <v>90</v>
      </c>
      <c r="F56" s="105" t="s">
        <v>252</v>
      </c>
      <c r="G56" s="105" t="s">
        <v>171</v>
      </c>
      <c r="H56" s="69"/>
      <c r="I56" s="70"/>
      <c r="J56" s="70"/>
      <c r="K56" s="70"/>
      <c r="L56" s="166" t="s">
        <v>83</v>
      </c>
      <c r="M56" s="167"/>
      <c r="N56" s="168"/>
    </row>
    <row r="57" spans="1:14" s="114" customFormat="1" ht="20.100000000000001" customHeight="1">
      <c r="A57" s="114">
        <v>21</v>
      </c>
      <c r="B57" s="65">
        <v>3</v>
      </c>
      <c r="C57" s="102" t="s">
        <v>181</v>
      </c>
      <c r="D57" s="67" t="s">
        <v>264</v>
      </c>
      <c r="E57" s="68" t="s">
        <v>110</v>
      </c>
      <c r="F57" s="105" t="s">
        <v>252</v>
      </c>
      <c r="G57" s="105" t="s">
        <v>168</v>
      </c>
      <c r="H57" s="69"/>
      <c r="I57" s="70"/>
      <c r="J57" s="70"/>
      <c r="K57" s="70"/>
      <c r="L57" s="166" t="s">
        <v>83</v>
      </c>
      <c r="M57" s="167"/>
      <c r="N57" s="168"/>
    </row>
    <row r="58" spans="1:14" s="114" customFormat="1" ht="20.100000000000001" customHeight="1">
      <c r="A58" s="114">
        <v>22</v>
      </c>
      <c r="B58" s="65">
        <v>4</v>
      </c>
      <c r="C58" s="102" t="s">
        <v>217</v>
      </c>
      <c r="D58" s="67" t="s">
        <v>157</v>
      </c>
      <c r="E58" s="68" t="s">
        <v>112</v>
      </c>
      <c r="F58" s="105" t="s">
        <v>252</v>
      </c>
      <c r="G58" s="105" t="s">
        <v>190</v>
      </c>
      <c r="H58" s="69"/>
      <c r="I58" s="70"/>
      <c r="J58" s="70"/>
      <c r="K58" s="70"/>
      <c r="L58" s="166" t="s">
        <v>83</v>
      </c>
      <c r="M58" s="167"/>
      <c r="N58" s="168"/>
    </row>
    <row r="59" spans="1:14" s="114" customFormat="1" ht="20.100000000000001" customHeight="1">
      <c r="A59" s="114">
        <v>23</v>
      </c>
      <c r="B59" s="65">
        <v>5</v>
      </c>
      <c r="C59" s="102" t="s">
        <v>196</v>
      </c>
      <c r="D59" s="67" t="s">
        <v>153</v>
      </c>
      <c r="E59" s="68" t="s">
        <v>191</v>
      </c>
      <c r="F59" s="105" t="s">
        <v>252</v>
      </c>
      <c r="G59" s="105" t="s">
        <v>190</v>
      </c>
      <c r="H59" s="69"/>
      <c r="I59" s="70"/>
      <c r="J59" s="70"/>
      <c r="K59" s="70"/>
      <c r="L59" s="166" t="s">
        <v>83</v>
      </c>
      <c r="M59" s="167"/>
      <c r="N59" s="168"/>
    </row>
    <row r="60" spans="1:14" s="114" customFormat="1" ht="20.100000000000001" customHeight="1">
      <c r="A60" s="114">
        <v>24</v>
      </c>
      <c r="B60" s="65">
        <v>6</v>
      </c>
      <c r="C60" s="102" t="s">
        <v>215</v>
      </c>
      <c r="D60" s="67" t="s">
        <v>265</v>
      </c>
      <c r="E60" s="68" t="s">
        <v>94</v>
      </c>
      <c r="F60" s="105" t="s">
        <v>252</v>
      </c>
      <c r="G60" s="105" t="s">
        <v>190</v>
      </c>
      <c r="H60" s="69"/>
      <c r="I60" s="70"/>
      <c r="J60" s="70"/>
      <c r="K60" s="70"/>
      <c r="L60" s="166" t="s">
        <v>83</v>
      </c>
      <c r="M60" s="167"/>
      <c r="N60" s="168"/>
    </row>
    <row r="61" spans="1:14" s="114" customFormat="1" ht="20.100000000000001" customHeight="1">
      <c r="A61" s="114">
        <v>25</v>
      </c>
      <c r="B61" s="65">
        <v>7</v>
      </c>
      <c r="C61" s="102" t="s">
        <v>220</v>
      </c>
      <c r="D61" s="67" t="s">
        <v>164</v>
      </c>
      <c r="E61" s="68" t="s">
        <v>101</v>
      </c>
      <c r="F61" s="105" t="s">
        <v>252</v>
      </c>
      <c r="G61" s="105" t="s">
        <v>190</v>
      </c>
      <c r="H61" s="69"/>
      <c r="I61" s="70"/>
      <c r="J61" s="70"/>
      <c r="K61" s="70"/>
      <c r="L61" s="166" t="s">
        <v>83</v>
      </c>
      <c r="M61" s="167"/>
      <c r="N61" s="168"/>
    </row>
    <row r="62" spans="1:14" s="114" customFormat="1" ht="20.100000000000001" customHeight="1">
      <c r="A62" s="114">
        <v>26</v>
      </c>
      <c r="B62" s="65">
        <v>8</v>
      </c>
      <c r="C62" s="102" t="s">
        <v>214</v>
      </c>
      <c r="D62" s="67" t="s">
        <v>266</v>
      </c>
      <c r="E62" s="68" t="s">
        <v>118</v>
      </c>
      <c r="F62" s="105" t="s">
        <v>252</v>
      </c>
      <c r="G62" s="105" t="s">
        <v>190</v>
      </c>
      <c r="H62" s="69"/>
      <c r="I62" s="70"/>
      <c r="J62" s="70"/>
      <c r="K62" s="70"/>
      <c r="L62" s="166" t="s">
        <v>83</v>
      </c>
      <c r="M62" s="167"/>
      <c r="N62" s="168"/>
    </row>
    <row r="63" spans="1:14" s="114" customFormat="1" ht="20.100000000000001" customHeight="1">
      <c r="A63" s="114">
        <v>27</v>
      </c>
      <c r="B63" s="65">
        <v>9</v>
      </c>
      <c r="C63" s="102" t="s">
        <v>203</v>
      </c>
      <c r="D63" s="67" t="s">
        <v>161</v>
      </c>
      <c r="E63" s="68" t="s">
        <v>144</v>
      </c>
      <c r="F63" s="105" t="s">
        <v>252</v>
      </c>
      <c r="G63" s="105" t="s">
        <v>190</v>
      </c>
      <c r="H63" s="69"/>
      <c r="I63" s="70"/>
      <c r="J63" s="70"/>
      <c r="K63" s="70"/>
      <c r="L63" s="166" t="s">
        <v>83</v>
      </c>
      <c r="M63" s="167"/>
      <c r="N63" s="168"/>
    </row>
    <row r="64" spans="1:14" s="114" customFormat="1" ht="20.100000000000001" customHeight="1">
      <c r="A64" s="114">
        <v>28</v>
      </c>
      <c r="B64" s="65">
        <v>10</v>
      </c>
      <c r="C64" s="102" t="s">
        <v>213</v>
      </c>
      <c r="D64" s="67" t="s">
        <v>267</v>
      </c>
      <c r="E64" s="68" t="s">
        <v>102</v>
      </c>
      <c r="F64" s="105" t="s">
        <v>252</v>
      </c>
      <c r="G64" s="105" t="s">
        <v>190</v>
      </c>
      <c r="H64" s="69"/>
      <c r="I64" s="70"/>
      <c r="J64" s="70"/>
      <c r="K64" s="70"/>
      <c r="L64" s="166" t="s">
        <v>83</v>
      </c>
      <c r="M64" s="167"/>
      <c r="N64" s="168"/>
    </row>
    <row r="65" spans="1:14" s="114" customFormat="1" ht="20.100000000000001" customHeight="1">
      <c r="A65" s="114">
        <v>29</v>
      </c>
      <c r="B65" s="65">
        <v>11</v>
      </c>
      <c r="C65" s="102" t="s">
        <v>218</v>
      </c>
      <c r="D65" s="67" t="s">
        <v>163</v>
      </c>
      <c r="E65" s="68" t="s">
        <v>91</v>
      </c>
      <c r="F65" s="105" t="s">
        <v>252</v>
      </c>
      <c r="G65" s="105" t="s">
        <v>190</v>
      </c>
      <c r="H65" s="69"/>
      <c r="I65" s="70"/>
      <c r="J65" s="70"/>
      <c r="K65" s="70"/>
      <c r="L65" s="166" t="s">
        <v>83</v>
      </c>
      <c r="M65" s="167"/>
      <c r="N65" s="168"/>
    </row>
    <row r="66" spans="1:14" s="114" customFormat="1" ht="20.100000000000001" customHeight="1">
      <c r="A66" s="114">
        <v>30</v>
      </c>
      <c r="B66" s="65">
        <v>12</v>
      </c>
      <c r="C66" s="102" t="s">
        <v>219</v>
      </c>
      <c r="D66" s="67" t="s">
        <v>156</v>
      </c>
      <c r="E66" s="68" t="s">
        <v>115</v>
      </c>
      <c r="F66" s="105" t="s">
        <v>252</v>
      </c>
      <c r="G66" s="105" t="s">
        <v>190</v>
      </c>
      <c r="H66" s="69"/>
      <c r="I66" s="70"/>
      <c r="J66" s="70"/>
      <c r="K66" s="70"/>
      <c r="L66" s="166" t="s">
        <v>83</v>
      </c>
      <c r="M66" s="167"/>
      <c r="N66" s="168"/>
    </row>
    <row r="67" spans="1:14" s="114" customFormat="1" ht="20.100000000000001" customHeight="1">
      <c r="A67" s="114">
        <v>31</v>
      </c>
      <c r="B67" s="65">
        <v>13</v>
      </c>
      <c r="C67" s="102" t="s">
        <v>211</v>
      </c>
      <c r="D67" s="67" t="s">
        <v>160</v>
      </c>
      <c r="E67" s="68" t="s">
        <v>97</v>
      </c>
      <c r="F67" s="105" t="s">
        <v>252</v>
      </c>
      <c r="G67" s="105" t="s">
        <v>190</v>
      </c>
      <c r="H67" s="69"/>
      <c r="I67" s="70"/>
      <c r="J67" s="70"/>
      <c r="K67" s="70"/>
      <c r="L67" s="166" t="s">
        <v>83</v>
      </c>
      <c r="M67" s="167"/>
      <c r="N67" s="168"/>
    </row>
    <row r="68" spans="1:14" s="114" customFormat="1" ht="20.100000000000001" customHeight="1">
      <c r="A68" s="114">
        <v>32</v>
      </c>
      <c r="B68" s="65">
        <v>14</v>
      </c>
      <c r="C68" s="102" t="s">
        <v>268</v>
      </c>
      <c r="D68" s="67" t="s">
        <v>269</v>
      </c>
      <c r="E68" s="68" t="s">
        <v>150</v>
      </c>
      <c r="F68" s="105" t="s">
        <v>252</v>
      </c>
      <c r="G68" s="105" t="s">
        <v>190</v>
      </c>
      <c r="H68" s="69"/>
      <c r="I68" s="70"/>
      <c r="J68" s="70"/>
      <c r="K68" s="70"/>
      <c r="L68" s="166" t="s">
        <v>84</v>
      </c>
      <c r="M68" s="167"/>
      <c r="N68" s="168"/>
    </row>
    <row r="69" spans="1:14" s="114" customFormat="1" ht="20.100000000000001" customHeight="1">
      <c r="A69" s="114">
        <v>33</v>
      </c>
      <c r="B69" s="65">
        <v>15</v>
      </c>
      <c r="C69" s="102" t="s">
        <v>221</v>
      </c>
      <c r="D69" s="67" t="s">
        <v>114</v>
      </c>
      <c r="E69" s="68" t="s">
        <v>113</v>
      </c>
      <c r="F69" s="105" t="s">
        <v>252</v>
      </c>
      <c r="G69" s="105" t="s">
        <v>190</v>
      </c>
      <c r="H69" s="69"/>
      <c r="I69" s="70"/>
      <c r="J69" s="70"/>
      <c r="K69" s="70"/>
      <c r="L69" s="166" t="s">
        <v>83</v>
      </c>
      <c r="M69" s="167"/>
      <c r="N69" s="168"/>
    </row>
    <row r="70" spans="1:14" s="114" customFormat="1" ht="20.100000000000001" customHeight="1">
      <c r="A70" s="114">
        <v>34</v>
      </c>
      <c r="B70" s="65">
        <v>16</v>
      </c>
      <c r="C70" s="102" t="s">
        <v>222</v>
      </c>
      <c r="D70" s="67" t="s">
        <v>270</v>
      </c>
      <c r="E70" s="68" t="s">
        <v>130</v>
      </c>
      <c r="F70" s="105" t="s">
        <v>252</v>
      </c>
      <c r="G70" s="105" t="s">
        <v>190</v>
      </c>
      <c r="H70" s="69"/>
      <c r="I70" s="70"/>
      <c r="J70" s="70"/>
      <c r="K70" s="70"/>
      <c r="L70" s="166" t="s">
        <v>83</v>
      </c>
      <c r="M70" s="167"/>
      <c r="N70" s="168"/>
    </row>
    <row r="71" spans="1:14" s="114" customFormat="1" ht="20.100000000000001" customHeight="1">
      <c r="A71" s="114">
        <v>35</v>
      </c>
      <c r="B71" s="65">
        <v>17</v>
      </c>
      <c r="C71" s="102" t="s">
        <v>198</v>
      </c>
      <c r="D71" s="67" t="s">
        <v>271</v>
      </c>
      <c r="E71" s="68" t="s">
        <v>130</v>
      </c>
      <c r="F71" s="105" t="s">
        <v>252</v>
      </c>
      <c r="G71" s="105" t="s">
        <v>190</v>
      </c>
      <c r="H71" s="69"/>
      <c r="I71" s="70"/>
      <c r="J71" s="70"/>
      <c r="K71" s="70"/>
      <c r="L71" s="166" t="s">
        <v>83</v>
      </c>
      <c r="M71" s="167"/>
      <c r="N71" s="168"/>
    </row>
    <row r="72" spans="1:14" s="114" customFormat="1" ht="20.100000000000001" customHeight="1">
      <c r="A72" s="114">
        <v>36</v>
      </c>
      <c r="B72" s="65">
        <v>18</v>
      </c>
      <c r="C72" s="102" t="s">
        <v>208</v>
      </c>
      <c r="D72" s="67" t="s">
        <v>165</v>
      </c>
      <c r="E72" s="68" t="s">
        <v>89</v>
      </c>
      <c r="F72" s="105" t="s">
        <v>252</v>
      </c>
      <c r="G72" s="105" t="s">
        <v>190</v>
      </c>
      <c r="H72" s="69"/>
      <c r="I72" s="70"/>
      <c r="J72" s="70"/>
      <c r="K72" s="70"/>
      <c r="L72" s="166" t="s">
        <v>83</v>
      </c>
      <c r="M72" s="167"/>
      <c r="N72" s="168"/>
    </row>
    <row r="73" spans="1:14" s="114" customFormat="1" ht="20.100000000000001" customHeight="1">
      <c r="A73" s="114">
        <v>0</v>
      </c>
      <c r="B73" s="65">
        <v>19</v>
      </c>
      <c r="C73" s="102" t="s">
        <v>83</v>
      </c>
      <c r="D73" s="67" t="s">
        <v>83</v>
      </c>
      <c r="E73" s="68" t="s">
        <v>83</v>
      </c>
      <c r="F73" s="105" t="s">
        <v>83</v>
      </c>
      <c r="G73" s="105" t="s">
        <v>83</v>
      </c>
      <c r="H73" s="69"/>
      <c r="I73" s="70"/>
      <c r="J73" s="70"/>
      <c r="K73" s="70"/>
      <c r="L73" s="166" t="s">
        <v>83</v>
      </c>
      <c r="M73" s="167"/>
      <c r="N73" s="168"/>
    </row>
    <row r="74" spans="1:14" s="114" customFormat="1" ht="20.100000000000001" customHeight="1">
      <c r="A74" s="114">
        <v>0</v>
      </c>
      <c r="B74" s="65">
        <v>20</v>
      </c>
      <c r="C74" s="102" t="s">
        <v>83</v>
      </c>
      <c r="D74" s="67" t="s">
        <v>83</v>
      </c>
      <c r="E74" s="68" t="s">
        <v>83</v>
      </c>
      <c r="F74" s="105" t="s">
        <v>83</v>
      </c>
      <c r="G74" s="105" t="s">
        <v>83</v>
      </c>
      <c r="H74" s="69"/>
      <c r="I74" s="70"/>
      <c r="J74" s="70"/>
      <c r="K74" s="70"/>
      <c r="L74" s="166" t="s">
        <v>83</v>
      </c>
      <c r="M74" s="167"/>
      <c r="N74" s="168"/>
    </row>
    <row r="75" spans="1:14" s="114" customFormat="1" ht="20.100000000000001" customHeight="1">
      <c r="A75" s="114">
        <v>0</v>
      </c>
      <c r="B75" s="65">
        <v>21</v>
      </c>
      <c r="C75" s="102" t="s">
        <v>83</v>
      </c>
      <c r="D75" s="67" t="s">
        <v>83</v>
      </c>
      <c r="E75" s="68" t="s">
        <v>83</v>
      </c>
      <c r="F75" s="105" t="s">
        <v>83</v>
      </c>
      <c r="G75" s="105" t="s">
        <v>83</v>
      </c>
      <c r="H75" s="69"/>
      <c r="I75" s="70"/>
      <c r="J75" s="70"/>
      <c r="K75" s="70"/>
      <c r="L75" s="166" t="s">
        <v>83</v>
      </c>
      <c r="M75" s="167"/>
      <c r="N75" s="168"/>
    </row>
    <row r="76" spans="1:14" s="114" customFormat="1" ht="20.100000000000001" customHeight="1">
      <c r="A76" s="114">
        <v>0</v>
      </c>
      <c r="B76" s="65">
        <v>22</v>
      </c>
      <c r="C76" s="102" t="s">
        <v>83</v>
      </c>
      <c r="D76" s="67" t="s">
        <v>83</v>
      </c>
      <c r="E76" s="68" t="s">
        <v>83</v>
      </c>
      <c r="F76" s="105" t="s">
        <v>83</v>
      </c>
      <c r="G76" s="105" t="s">
        <v>83</v>
      </c>
      <c r="H76" s="69"/>
      <c r="I76" s="70"/>
      <c r="J76" s="70"/>
      <c r="K76" s="70"/>
      <c r="L76" s="166" t="s">
        <v>83</v>
      </c>
      <c r="M76" s="167"/>
      <c r="N76" s="168"/>
    </row>
    <row r="77" spans="1:14" s="114" customFormat="1" ht="20.100000000000001" customHeight="1">
      <c r="A77" s="114">
        <v>0</v>
      </c>
      <c r="B77" s="65">
        <v>23</v>
      </c>
      <c r="C77" s="102" t="s">
        <v>83</v>
      </c>
      <c r="D77" s="67" t="s">
        <v>83</v>
      </c>
      <c r="E77" s="68" t="s">
        <v>83</v>
      </c>
      <c r="F77" s="105" t="s">
        <v>83</v>
      </c>
      <c r="G77" s="105" t="s">
        <v>83</v>
      </c>
      <c r="H77" s="69"/>
      <c r="I77" s="70"/>
      <c r="J77" s="70"/>
      <c r="K77" s="70"/>
      <c r="L77" s="166" t="s">
        <v>83</v>
      </c>
      <c r="M77" s="167"/>
      <c r="N77" s="168"/>
    </row>
    <row r="78" spans="1:14" s="114" customFormat="1" ht="20.100000000000001" customHeight="1">
      <c r="A78" s="114">
        <v>0</v>
      </c>
      <c r="B78" s="65">
        <v>24</v>
      </c>
      <c r="C78" s="102" t="s">
        <v>83</v>
      </c>
      <c r="D78" s="67" t="s">
        <v>83</v>
      </c>
      <c r="E78" s="68" t="s">
        <v>83</v>
      </c>
      <c r="F78" s="105" t="s">
        <v>83</v>
      </c>
      <c r="G78" s="105" t="s">
        <v>83</v>
      </c>
      <c r="H78" s="69"/>
      <c r="I78" s="70"/>
      <c r="J78" s="70"/>
      <c r="K78" s="70"/>
      <c r="L78" s="166" t="s">
        <v>83</v>
      </c>
      <c r="M78" s="167"/>
      <c r="N78" s="168"/>
    </row>
    <row r="79" spans="1:14" s="114" customFormat="1" ht="20.100000000000001" customHeight="1">
      <c r="A79" s="114">
        <v>0</v>
      </c>
      <c r="B79" s="65">
        <v>25</v>
      </c>
      <c r="C79" s="102" t="s">
        <v>83</v>
      </c>
      <c r="D79" s="67" t="s">
        <v>83</v>
      </c>
      <c r="E79" s="68" t="s">
        <v>83</v>
      </c>
      <c r="F79" s="105" t="s">
        <v>83</v>
      </c>
      <c r="G79" s="105" t="s">
        <v>83</v>
      </c>
      <c r="H79" s="69"/>
      <c r="I79" s="70"/>
      <c r="J79" s="70"/>
      <c r="K79" s="70"/>
      <c r="L79" s="166" t="s">
        <v>83</v>
      </c>
      <c r="M79" s="167"/>
      <c r="N79" s="168"/>
    </row>
    <row r="80" spans="1:14" s="114" customFormat="1" ht="20.100000000000001" customHeight="1">
      <c r="A80" s="114">
        <v>0</v>
      </c>
      <c r="B80" s="65">
        <v>26</v>
      </c>
      <c r="C80" s="102" t="s">
        <v>83</v>
      </c>
      <c r="D80" s="67" t="s">
        <v>83</v>
      </c>
      <c r="E80" s="68" t="s">
        <v>83</v>
      </c>
      <c r="F80" s="105" t="s">
        <v>83</v>
      </c>
      <c r="G80" s="105" t="s">
        <v>83</v>
      </c>
      <c r="H80" s="69"/>
      <c r="I80" s="70"/>
      <c r="J80" s="70"/>
      <c r="K80" s="70"/>
      <c r="L80" s="166" t="s">
        <v>83</v>
      </c>
      <c r="M80" s="167"/>
      <c r="N80" s="168"/>
    </row>
    <row r="81" spans="1:15" s="114" customFormat="1" ht="20.100000000000001" customHeight="1">
      <c r="A81" s="114">
        <v>0</v>
      </c>
      <c r="B81" s="65">
        <v>27</v>
      </c>
      <c r="C81" s="102" t="s">
        <v>83</v>
      </c>
      <c r="D81" s="67" t="s">
        <v>83</v>
      </c>
      <c r="E81" s="68" t="s">
        <v>83</v>
      </c>
      <c r="F81" s="105" t="s">
        <v>83</v>
      </c>
      <c r="G81" s="105" t="s">
        <v>83</v>
      </c>
      <c r="H81" s="69"/>
      <c r="I81" s="70"/>
      <c r="J81" s="70"/>
      <c r="K81" s="70"/>
      <c r="L81" s="166" t="s">
        <v>83</v>
      </c>
      <c r="M81" s="167"/>
      <c r="N81" s="168"/>
    </row>
    <row r="82" spans="1:15" s="114" customFormat="1" ht="20.100000000000001" customHeight="1">
      <c r="A82" s="114">
        <v>0</v>
      </c>
      <c r="B82" s="65">
        <v>28</v>
      </c>
      <c r="C82" s="102" t="s">
        <v>83</v>
      </c>
      <c r="D82" s="67" t="s">
        <v>83</v>
      </c>
      <c r="E82" s="68" t="s">
        <v>83</v>
      </c>
      <c r="F82" s="105" t="s">
        <v>83</v>
      </c>
      <c r="G82" s="105" t="s">
        <v>83</v>
      </c>
      <c r="H82" s="69"/>
      <c r="I82" s="70"/>
      <c r="J82" s="70"/>
      <c r="K82" s="70"/>
      <c r="L82" s="166" t="s">
        <v>83</v>
      </c>
      <c r="M82" s="167"/>
      <c r="N82" s="168"/>
    </row>
    <row r="83" spans="1:15" s="114" customFormat="1" ht="20.100000000000001" customHeight="1">
      <c r="A83" s="114">
        <v>0</v>
      </c>
      <c r="B83" s="65">
        <v>29</v>
      </c>
      <c r="C83" s="102" t="s">
        <v>83</v>
      </c>
      <c r="D83" s="67" t="s">
        <v>83</v>
      </c>
      <c r="E83" s="68" t="s">
        <v>83</v>
      </c>
      <c r="F83" s="105" t="s">
        <v>83</v>
      </c>
      <c r="G83" s="105" t="s">
        <v>83</v>
      </c>
      <c r="H83" s="69"/>
      <c r="I83" s="70"/>
      <c r="J83" s="70"/>
      <c r="K83" s="70"/>
      <c r="L83" s="166" t="s">
        <v>83</v>
      </c>
      <c r="M83" s="167"/>
      <c r="N83" s="168"/>
    </row>
    <row r="84" spans="1:15" s="114" customFormat="1" ht="20.100000000000001" customHeight="1">
      <c r="A84" s="114">
        <v>0</v>
      </c>
      <c r="B84" s="72">
        <v>30</v>
      </c>
      <c r="C84" s="102" t="s">
        <v>83</v>
      </c>
      <c r="D84" s="67" t="s">
        <v>83</v>
      </c>
      <c r="E84" s="68" t="s">
        <v>83</v>
      </c>
      <c r="F84" s="105" t="s">
        <v>83</v>
      </c>
      <c r="G84" s="105" t="s">
        <v>83</v>
      </c>
      <c r="H84" s="73"/>
      <c r="I84" s="74"/>
      <c r="J84" s="74"/>
      <c r="K84" s="74"/>
      <c r="L84" s="166" t="s">
        <v>83</v>
      </c>
      <c r="M84" s="167"/>
      <c r="N84" s="168"/>
    </row>
    <row r="85" spans="1:15" s="114" customFormat="1" ht="23.25" customHeight="1">
      <c r="A85" s="114">
        <v>0</v>
      </c>
      <c r="B85" s="75" t="s">
        <v>71</v>
      </c>
      <c r="C85" s="103"/>
      <c r="D85" s="77"/>
      <c r="E85" s="78"/>
      <c r="F85" s="106"/>
      <c r="G85" s="106"/>
      <c r="H85" s="80"/>
      <c r="I85" s="81"/>
      <c r="J85" s="81"/>
      <c r="K85" s="81"/>
      <c r="L85" s="115"/>
      <c r="M85" s="115"/>
      <c r="N85" s="115"/>
    </row>
    <row r="86" spans="1:15" s="114" customFormat="1" ht="20.100000000000001" customHeight="1">
      <c r="A86" s="114">
        <v>0</v>
      </c>
      <c r="B86" s="82" t="s">
        <v>86</v>
      </c>
      <c r="C86" s="104"/>
      <c r="D86" s="84"/>
      <c r="E86" s="85"/>
      <c r="F86" s="107"/>
      <c r="G86" s="107"/>
      <c r="H86" s="87"/>
      <c r="I86" s="88"/>
      <c r="J86" s="88"/>
      <c r="K86" s="88"/>
      <c r="L86" s="89"/>
      <c r="M86" s="89"/>
      <c r="N86" s="89"/>
    </row>
    <row r="87" spans="1:15" s="114" customFormat="1" ht="18.75" customHeight="1">
      <c r="A87" s="114">
        <v>0</v>
      </c>
      <c r="B87" s="90"/>
      <c r="C87" s="104"/>
      <c r="D87" s="84"/>
      <c r="E87" s="85"/>
      <c r="F87" s="107"/>
      <c r="G87" s="107"/>
      <c r="H87" s="87"/>
      <c r="I87" s="88"/>
      <c r="J87" s="88"/>
      <c r="K87" s="88"/>
      <c r="L87" s="89"/>
      <c r="M87" s="89"/>
      <c r="N87" s="89"/>
    </row>
    <row r="88" spans="1:15" s="114" customFormat="1" ht="18" customHeight="1">
      <c r="A88" s="100">
        <v>0</v>
      </c>
      <c r="B88" s="90"/>
      <c r="C88" s="104"/>
      <c r="D88" s="84"/>
      <c r="E88" s="85"/>
      <c r="F88" s="107"/>
      <c r="G88" s="107"/>
      <c r="H88" s="87"/>
      <c r="I88" s="88"/>
      <c r="J88" s="88"/>
      <c r="K88" s="88"/>
      <c r="L88" s="89"/>
      <c r="M88" s="89"/>
      <c r="N88" s="89"/>
    </row>
    <row r="89" spans="1:15" s="114" customFormat="1" ht="8.25" customHeight="1">
      <c r="A89" s="100">
        <v>0</v>
      </c>
      <c r="B89" s="90"/>
      <c r="C89" s="104"/>
      <c r="D89" s="84"/>
      <c r="E89" s="85"/>
      <c r="F89" s="107"/>
      <c r="G89" s="107"/>
      <c r="H89" s="87"/>
      <c r="I89" s="88"/>
      <c r="J89" s="88"/>
      <c r="K89" s="88"/>
      <c r="L89" s="89"/>
      <c r="M89" s="89"/>
      <c r="N89" s="89"/>
    </row>
    <row r="90" spans="1:15" s="114" customFormat="1" ht="20.100000000000001" customHeight="1">
      <c r="A90" s="100">
        <v>0</v>
      </c>
      <c r="C90" s="108" t="s">
        <v>85</v>
      </c>
      <c r="D90" s="84"/>
      <c r="E90" s="85"/>
      <c r="F90" s="107"/>
      <c r="G90" s="107"/>
      <c r="H90" s="87"/>
      <c r="I90" s="88"/>
      <c r="J90" s="88"/>
      <c r="K90" s="88"/>
      <c r="L90" s="89"/>
      <c r="M90" s="89"/>
      <c r="N90" s="89"/>
    </row>
    <row r="91" spans="1:15" s="114" customFormat="1" ht="13.5" customHeight="1">
      <c r="A91" s="100">
        <v>0</v>
      </c>
      <c r="B91" s="91"/>
      <c r="C91" s="104"/>
      <c r="D91" s="84"/>
      <c r="E91" s="85"/>
      <c r="F91" s="107"/>
      <c r="G91" s="107"/>
      <c r="H91" s="109" t="s">
        <v>51</v>
      </c>
      <c r="I91" s="110">
        <v>4</v>
      </c>
      <c r="J91" s="88"/>
      <c r="K91" s="112" t="s">
        <v>50</v>
      </c>
      <c r="L91" s="113">
        <v>1</v>
      </c>
      <c r="N91" s="111"/>
      <c r="O91" s="101"/>
    </row>
    <row r="92" spans="1:15" s="114" customFormat="1"/>
    <row r="93" spans="1:15" s="56" customFormat="1">
      <c r="C93" s="186" t="s">
        <v>57</v>
      </c>
      <c r="D93" s="186"/>
      <c r="E93" s="57"/>
      <c r="F93" s="183" t="s">
        <v>193</v>
      </c>
      <c r="G93" s="183"/>
      <c r="H93" s="183"/>
      <c r="I93" s="183"/>
      <c r="J93" s="183"/>
      <c r="K93" s="183"/>
      <c r="L93" s="58" t="s">
        <v>295</v>
      </c>
    </row>
    <row r="94" spans="1:15" s="56" customFormat="1">
      <c r="C94" s="186" t="s">
        <v>246</v>
      </c>
      <c r="D94" s="186"/>
      <c r="E94" s="59" t="s">
        <v>175</v>
      </c>
      <c r="F94" s="187" t="s">
        <v>296</v>
      </c>
      <c r="G94" s="187"/>
      <c r="H94" s="187"/>
      <c r="I94" s="187"/>
      <c r="J94" s="187"/>
      <c r="K94" s="187"/>
      <c r="L94" s="60" t="s">
        <v>60</v>
      </c>
      <c r="M94" s="61" t="s">
        <v>61</v>
      </c>
      <c r="N94" s="61">
        <v>2</v>
      </c>
    </row>
    <row r="95" spans="1:15" s="62" customFormat="1" ht="18.75" customHeight="1">
      <c r="C95" s="63" t="s">
        <v>250</v>
      </c>
      <c r="D95" s="184" t="s">
        <v>297</v>
      </c>
      <c r="E95" s="184"/>
      <c r="F95" s="184"/>
      <c r="G95" s="184"/>
      <c r="H95" s="184"/>
      <c r="I95" s="184"/>
      <c r="J95" s="184"/>
      <c r="K95" s="184"/>
      <c r="L95" s="60" t="s">
        <v>62</v>
      </c>
      <c r="M95" s="60" t="s">
        <v>61</v>
      </c>
      <c r="N95" s="60">
        <v>2</v>
      </c>
    </row>
    <row r="96" spans="1:15" s="62" customFormat="1" ht="18.75" customHeight="1">
      <c r="B96" s="185" t="s">
        <v>301</v>
      </c>
      <c r="C96" s="185"/>
      <c r="D96" s="185"/>
      <c r="E96" s="185"/>
      <c r="F96" s="185"/>
      <c r="G96" s="185"/>
      <c r="H96" s="185"/>
      <c r="I96" s="185"/>
      <c r="J96" s="185"/>
      <c r="K96" s="185"/>
      <c r="L96" s="60" t="s">
        <v>63</v>
      </c>
      <c r="M96" s="60" t="s">
        <v>61</v>
      </c>
      <c r="N96" s="60">
        <v>1</v>
      </c>
    </row>
    <row r="97" spans="1:14" s="114" customFormat="1" ht="9" customHeight="1"/>
    <row r="98" spans="1:14" s="114" customFormat="1" ht="15" customHeight="1">
      <c r="B98" s="173" t="s">
        <v>4</v>
      </c>
      <c r="C98" s="172" t="s">
        <v>64</v>
      </c>
      <c r="D98" s="181" t="s">
        <v>9</v>
      </c>
      <c r="E98" s="182" t="s">
        <v>10</v>
      </c>
      <c r="F98" s="172" t="s">
        <v>75</v>
      </c>
      <c r="G98" s="172" t="s">
        <v>76</v>
      </c>
      <c r="H98" s="172" t="s">
        <v>66</v>
      </c>
      <c r="I98" s="172" t="s">
        <v>67</v>
      </c>
      <c r="J98" s="174" t="s">
        <v>56</v>
      </c>
      <c r="K98" s="174"/>
      <c r="L98" s="175" t="s">
        <v>68</v>
      </c>
      <c r="M98" s="176"/>
      <c r="N98" s="177"/>
    </row>
    <row r="99" spans="1:14" s="114" customFormat="1" ht="27" customHeight="1">
      <c r="B99" s="173"/>
      <c r="C99" s="173"/>
      <c r="D99" s="181"/>
      <c r="E99" s="182"/>
      <c r="F99" s="173"/>
      <c r="G99" s="173"/>
      <c r="H99" s="173"/>
      <c r="I99" s="173"/>
      <c r="J99" s="64" t="s">
        <v>69</v>
      </c>
      <c r="K99" s="64" t="s">
        <v>70</v>
      </c>
      <c r="L99" s="178"/>
      <c r="M99" s="179"/>
      <c r="N99" s="180"/>
    </row>
    <row r="100" spans="1:14" s="114" customFormat="1" ht="20.100000000000001" customHeight="1">
      <c r="A100" s="114">
        <v>37</v>
      </c>
      <c r="B100" s="65">
        <v>1</v>
      </c>
      <c r="C100" s="102" t="s">
        <v>207</v>
      </c>
      <c r="D100" s="67" t="s">
        <v>103</v>
      </c>
      <c r="E100" s="68" t="s">
        <v>107</v>
      </c>
      <c r="F100" s="105" t="s">
        <v>252</v>
      </c>
      <c r="G100" s="105" t="s">
        <v>190</v>
      </c>
      <c r="H100" s="69"/>
      <c r="I100" s="70"/>
      <c r="J100" s="70"/>
      <c r="K100" s="70"/>
      <c r="L100" s="169" t="s">
        <v>83</v>
      </c>
      <c r="M100" s="170"/>
      <c r="N100" s="171"/>
    </row>
    <row r="101" spans="1:14" s="114" customFormat="1" ht="20.100000000000001" customHeight="1">
      <c r="A101" s="114">
        <v>38</v>
      </c>
      <c r="B101" s="65">
        <v>2</v>
      </c>
      <c r="C101" s="102" t="s">
        <v>248</v>
      </c>
      <c r="D101" s="67" t="s">
        <v>154</v>
      </c>
      <c r="E101" s="68" t="s">
        <v>149</v>
      </c>
      <c r="F101" s="105" t="s">
        <v>272</v>
      </c>
      <c r="G101" s="105" t="s">
        <v>192</v>
      </c>
      <c r="H101" s="69"/>
      <c r="I101" s="70"/>
      <c r="J101" s="70"/>
      <c r="K101" s="70"/>
      <c r="L101" s="166" t="s">
        <v>83</v>
      </c>
      <c r="M101" s="167"/>
      <c r="N101" s="168"/>
    </row>
    <row r="102" spans="1:14" s="114" customFormat="1" ht="20.100000000000001" customHeight="1">
      <c r="A102" s="114">
        <v>39</v>
      </c>
      <c r="B102" s="65">
        <v>3</v>
      </c>
      <c r="C102" s="102" t="s">
        <v>232</v>
      </c>
      <c r="D102" s="67" t="s">
        <v>273</v>
      </c>
      <c r="E102" s="68" t="s">
        <v>104</v>
      </c>
      <c r="F102" s="105" t="s">
        <v>272</v>
      </c>
      <c r="G102" s="105" t="s">
        <v>192</v>
      </c>
      <c r="H102" s="69"/>
      <c r="I102" s="70"/>
      <c r="J102" s="70"/>
      <c r="K102" s="70"/>
      <c r="L102" s="166" t="s">
        <v>83</v>
      </c>
      <c r="M102" s="167"/>
      <c r="N102" s="168"/>
    </row>
    <row r="103" spans="1:14" s="114" customFormat="1" ht="20.100000000000001" customHeight="1">
      <c r="A103" s="114">
        <v>40</v>
      </c>
      <c r="B103" s="65">
        <v>4</v>
      </c>
      <c r="C103" s="102" t="s">
        <v>235</v>
      </c>
      <c r="D103" s="67" t="s">
        <v>158</v>
      </c>
      <c r="E103" s="68" t="s">
        <v>104</v>
      </c>
      <c r="F103" s="105" t="s">
        <v>272</v>
      </c>
      <c r="G103" s="105" t="s">
        <v>192</v>
      </c>
      <c r="H103" s="69"/>
      <c r="I103" s="70"/>
      <c r="J103" s="70"/>
      <c r="K103" s="70"/>
      <c r="L103" s="166" t="s">
        <v>83</v>
      </c>
      <c r="M103" s="167"/>
      <c r="N103" s="168"/>
    </row>
    <row r="104" spans="1:14" s="114" customFormat="1" ht="20.100000000000001" customHeight="1">
      <c r="A104" s="114">
        <v>41</v>
      </c>
      <c r="B104" s="65">
        <v>5</v>
      </c>
      <c r="C104" s="102" t="s">
        <v>230</v>
      </c>
      <c r="D104" s="67" t="s">
        <v>274</v>
      </c>
      <c r="E104" s="68" t="s">
        <v>128</v>
      </c>
      <c r="F104" s="105" t="s">
        <v>272</v>
      </c>
      <c r="G104" s="105" t="s">
        <v>192</v>
      </c>
      <c r="H104" s="69"/>
      <c r="I104" s="70"/>
      <c r="J104" s="70"/>
      <c r="K104" s="70"/>
      <c r="L104" s="166" t="s">
        <v>83</v>
      </c>
      <c r="M104" s="167"/>
      <c r="N104" s="168"/>
    </row>
    <row r="105" spans="1:14" s="114" customFormat="1" ht="20.100000000000001" customHeight="1">
      <c r="A105" s="114">
        <v>42</v>
      </c>
      <c r="B105" s="65">
        <v>6</v>
      </c>
      <c r="C105" s="102" t="s">
        <v>249</v>
      </c>
      <c r="D105" s="67" t="s">
        <v>178</v>
      </c>
      <c r="E105" s="68" t="s">
        <v>124</v>
      </c>
      <c r="F105" s="105" t="s">
        <v>272</v>
      </c>
      <c r="G105" s="105" t="s">
        <v>192</v>
      </c>
      <c r="H105" s="69"/>
      <c r="I105" s="70"/>
      <c r="J105" s="70"/>
      <c r="K105" s="70"/>
      <c r="L105" s="166" t="s">
        <v>83</v>
      </c>
      <c r="M105" s="167"/>
      <c r="N105" s="168"/>
    </row>
    <row r="106" spans="1:14" s="114" customFormat="1" ht="20.100000000000001" customHeight="1">
      <c r="A106" s="114">
        <v>43</v>
      </c>
      <c r="B106" s="65">
        <v>7</v>
      </c>
      <c r="C106" s="102" t="s">
        <v>180</v>
      </c>
      <c r="D106" s="67" t="s">
        <v>275</v>
      </c>
      <c r="E106" s="68" t="s">
        <v>93</v>
      </c>
      <c r="F106" s="105" t="s">
        <v>272</v>
      </c>
      <c r="G106" s="105" t="s">
        <v>168</v>
      </c>
      <c r="H106" s="69"/>
      <c r="I106" s="70"/>
      <c r="J106" s="70"/>
      <c r="K106" s="70"/>
      <c r="L106" s="166" t="s">
        <v>83</v>
      </c>
      <c r="M106" s="167"/>
      <c r="N106" s="168"/>
    </row>
    <row r="107" spans="1:14" s="114" customFormat="1" ht="20.100000000000001" customHeight="1">
      <c r="A107" s="114">
        <v>44</v>
      </c>
      <c r="B107" s="65">
        <v>8</v>
      </c>
      <c r="C107" s="102" t="s">
        <v>231</v>
      </c>
      <c r="D107" s="67" t="s">
        <v>276</v>
      </c>
      <c r="E107" s="68" t="s">
        <v>95</v>
      </c>
      <c r="F107" s="105" t="s">
        <v>272</v>
      </c>
      <c r="G107" s="105" t="s">
        <v>192</v>
      </c>
      <c r="H107" s="69"/>
      <c r="I107" s="70"/>
      <c r="J107" s="70"/>
      <c r="K107" s="70"/>
      <c r="L107" s="166" t="s">
        <v>83</v>
      </c>
      <c r="M107" s="167"/>
      <c r="N107" s="168"/>
    </row>
    <row r="108" spans="1:14" s="114" customFormat="1" ht="20.100000000000001" customHeight="1">
      <c r="A108" s="114">
        <v>45</v>
      </c>
      <c r="B108" s="65">
        <v>9</v>
      </c>
      <c r="C108" s="102" t="s">
        <v>277</v>
      </c>
      <c r="D108" s="67" t="s">
        <v>278</v>
      </c>
      <c r="E108" s="68" t="s">
        <v>140</v>
      </c>
      <c r="F108" s="105" t="s">
        <v>272</v>
      </c>
      <c r="G108" s="105" t="s">
        <v>192</v>
      </c>
      <c r="H108" s="69"/>
      <c r="I108" s="70"/>
      <c r="J108" s="70"/>
      <c r="K108" s="70"/>
      <c r="L108" s="166" t="s">
        <v>84</v>
      </c>
      <c r="M108" s="167"/>
      <c r="N108" s="168"/>
    </row>
    <row r="109" spans="1:14" s="114" customFormat="1" ht="20.100000000000001" customHeight="1">
      <c r="A109" s="114">
        <v>46</v>
      </c>
      <c r="B109" s="65">
        <v>10</v>
      </c>
      <c r="C109" s="102" t="s">
        <v>247</v>
      </c>
      <c r="D109" s="67" t="s">
        <v>279</v>
      </c>
      <c r="E109" s="68" t="s">
        <v>119</v>
      </c>
      <c r="F109" s="105" t="s">
        <v>272</v>
      </c>
      <c r="G109" s="105" t="s">
        <v>192</v>
      </c>
      <c r="H109" s="69"/>
      <c r="I109" s="70"/>
      <c r="J109" s="70"/>
      <c r="K109" s="70"/>
      <c r="L109" s="166" t="s">
        <v>83</v>
      </c>
      <c r="M109" s="167"/>
      <c r="N109" s="168"/>
    </row>
    <row r="110" spans="1:14" s="114" customFormat="1" ht="20.100000000000001" customHeight="1">
      <c r="A110" s="114">
        <v>47</v>
      </c>
      <c r="B110" s="65">
        <v>11</v>
      </c>
      <c r="C110" s="102" t="s">
        <v>185</v>
      </c>
      <c r="D110" s="67" t="s">
        <v>142</v>
      </c>
      <c r="E110" s="68" t="s">
        <v>106</v>
      </c>
      <c r="F110" s="105" t="s">
        <v>272</v>
      </c>
      <c r="G110" s="105" t="s">
        <v>169</v>
      </c>
      <c r="H110" s="69"/>
      <c r="I110" s="70"/>
      <c r="J110" s="70"/>
      <c r="K110" s="70"/>
      <c r="L110" s="166" t="s">
        <v>83</v>
      </c>
      <c r="M110" s="167"/>
      <c r="N110" s="168"/>
    </row>
    <row r="111" spans="1:14" s="114" customFormat="1" ht="20.100000000000001" customHeight="1">
      <c r="A111" s="114">
        <v>48</v>
      </c>
      <c r="B111" s="65">
        <v>12</v>
      </c>
      <c r="C111" s="102" t="s">
        <v>280</v>
      </c>
      <c r="D111" s="67" t="s">
        <v>281</v>
      </c>
      <c r="E111" s="68" t="s">
        <v>106</v>
      </c>
      <c r="F111" s="105" t="s">
        <v>272</v>
      </c>
      <c r="G111" s="105" t="s">
        <v>192</v>
      </c>
      <c r="H111" s="69"/>
      <c r="I111" s="70"/>
      <c r="J111" s="70"/>
      <c r="K111" s="70"/>
      <c r="L111" s="166" t="s">
        <v>84</v>
      </c>
      <c r="M111" s="167"/>
      <c r="N111" s="168"/>
    </row>
    <row r="112" spans="1:14" s="114" customFormat="1" ht="20.100000000000001" customHeight="1">
      <c r="A112" s="114">
        <v>49</v>
      </c>
      <c r="B112" s="65">
        <v>13</v>
      </c>
      <c r="C112" s="102" t="s">
        <v>226</v>
      </c>
      <c r="D112" s="67" t="s">
        <v>282</v>
      </c>
      <c r="E112" s="68" t="s">
        <v>106</v>
      </c>
      <c r="F112" s="105" t="s">
        <v>272</v>
      </c>
      <c r="G112" s="105" t="s">
        <v>192</v>
      </c>
      <c r="H112" s="69"/>
      <c r="I112" s="70"/>
      <c r="J112" s="70"/>
      <c r="K112" s="70"/>
      <c r="L112" s="166" t="s">
        <v>83</v>
      </c>
      <c r="M112" s="167"/>
      <c r="N112" s="168"/>
    </row>
    <row r="113" spans="1:14" s="114" customFormat="1" ht="20.100000000000001" customHeight="1">
      <c r="A113" s="114">
        <v>50</v>
      </c>
      <c r="B113" s="65">
        <v>14</v>
      </c>
      <c r="C113" s="102" t="s">
        <v>283</v>
      </c>
      <c r="D113" s="67" t="s">
        <v>138</v>
      </c>
      <c r="E113" s="68" t="s">
        <v>96</v>
      </c>
      <c r="F113" s="105" t="s">
        <v>272</v>
      </c>
      <c r="G113" s="105" t="s">
        <v>192</v>
      </c>
      <c r="H113" s="69"/>
      <c r="I113" s="70"/>
      <c r="J113" s="70"/>
      <c r="K113" s="70"/>
      <c r="L113" s="166" t="s">
        <v>84</v>
      </c>
      <c r="M113" s="167"/>
      <c r="N113" s="168"/>
    </row>
    <row r="114" spans="1:14" s="114" customFormat="1" ht="20.100000000000001" customHeight="1">
      <c r="A114" s="114">
        <v>51</v>
      </c>
      <c r="B114" s="65">
        <v>15</v>
      </c>
      <c r="C114" s="102" t="s">
        <v>233</v>
      </c>
      <c r="D114" s="67" t="s">
        <v>148</v>
      </c>
      <c r="E114" s="68" t="s">
        <v>146</v>
      </c>
      <c r="F114" s="105" t="s">
        <v>272</v>
      </c>
      <c r="G114" s="105" t="s">
        <v>192</v>
      </c>
      <c r="H114" s="69"/>
      <c r="I114" s="70"/>
      <c r="J114" s="70"/>
      <c r="K114" s="70"/>
      <c r="L114" s="166" t="s">
        <v>83</v>
      </c>
      <c r="M114" s="167"/>
      <c r="N114" s="168"/>
    </row>
    <row r="115" spans="1:14" s="114" customFormat="1" ht="20.100000000000001" customHeight="1">
      <c r="A115" s="114">
        <v>52</v>
      </c>
      <c r="B115" s="65">
        <v>16</v>
      </c>
      <c r="C115" s="102" t="s">
        <v>240</v>
      </c>
      <c r="D115" s="67" t="s">
        <v>108</v>
      </c>
      <c r="E115" s="68" t="s">
        <v>80</v>
      </c>
      <c r="F115" s="105" t="s">
        <v>272</v>
      </c>
      <c r="G115" s="105" t="s">
        <v>192</v>
      </c>
      <c r="H115" s="69"/>
      <c r="I115" s="70"/>
      <c r="J115" s="70"/>
      <c r="K115" s="70"/>
      <c r="L115" s="166" t="s">
        <v>83</v>
      </c>
      <c r="M115" s="167"/>
      <c r="N115" s="168"/>
    </row>
    <row r="116" spans="1:14" s="114" customFormat="1" ht="20.100000000000001" customHeight="1">
      <c r="A116" s="114">
        <v>53</v>
      </c>
      <c r="B116" s="65">
        <v>17</v>
      </c>
      <c r="C116" s="102" t="s">
        <v>225</v>
      </c>
      <c r="D116" s="67" t="s">
        <v>151</v>
      </c>
      <c r="E116" s="68" t="s">
        <v>126</v>
      </c>
      <c r="F116" s="105" t="s">
        <v>272</v>
      </c>
      <c r="G116" s="105" t="s">
        <v>192</v>
      </c>
      <c r="H116" s="69"/>
      <c r="I116" s="70"/>
      <c r="J116" s="70"/>
      <c r="K116" s="70"/>
      <c r="L116" s="166" t="s">
        <v>83</v>
      </c>
      <c r="M116" s="167"/>
      <c r="N116" s="168"/>
    </row>
    <row r="117" spans="1:14" s="114" customFormat="1" ht="20.100000000000001" customHeight="1">
      <c r="A117" s="114">
        <v>54</v>
      </c>
      <c r="B117" s="65">
        <v>18</v>
      </c>
      <c r="C117" s="102" t="s">
        <v>229</v>
      </c>
      <c r="D117" s="67" t="s">
        <v>147</v>
      </c>
      <c r="E117" s="68" t="s">
        <v>87</v>
      </c>
      <c r="F117" s="105" t="s">
        <v>272</v>
      </c>
      <c r="G117" s="105" t="s">
        <v>192</v>
      </c>
      <c r="H117" s="69"/>
      <c r="I117" s="70"/>
      <c r="J117" s="70"/>
      <c r="K117" s="70"/>
      <c r="L117" s="166" t="s">
        <v>83</v>
      </c>
      <c r="M117" s="167"/>
      <c r="N117" s="168"/>
    </row>
    <row r="118" spans="1:14" s="114" customFormat="1" ht="20.100000000000001" customHeight="1">
      <c r="A118" s="114">
        <v>0</v>
      </c>
      <c r="B118" s="65">
        <v>19</v>
      </c>
      <c r="C118" s="102" t="s">
        <v>83</v>
      </c>
      <c r="D118" s="67" t="s">
        <v>83</v>
      </c>
      <c r="E118" s="68" t="s">
        <v>83</v>
      </c>
      <c r="F118" s="105" t="s">
        <v>83</v>
      </c>
      <c r="G118" s="105" t="s">
        <v>83</v>
      </c>
      <c r="H118" s="69"/>
      <c r="I118" s="70"/>
      <c r="J118" s="70"/>
      <c r="K118" s="70"/>
      <c r="L118" s="166" t="s">
        <v>83</v>
      </c>
      <c r="M118" s="167"/>
      <c r="N118" s="168"/>
    </row>
    <row r="119" spans="1:14" s="114" customFormat="1" ht="20.100000000000001" customHeight="1">
      <c r="A119" s="114">
        <v>0</v>
      </c>
      <c r="B119" s="65">
        <v>20</v>
      </c>
      <c r="C119" s="102" t="s">
        <v>83</v>
      </c>
      <c r="D119" s="67" t="s">
        <v>83</v>
      </c>
      <c r="E119" s="68" t="s">
        <v>83</v>
      </c>
      <c r="F119" s="105" t="s">
        <v>83</v>
      </c>
      <c r="G119" s="105" t="s">
        <v>83</v>
      </c>
      <c r="H119" s="69"/>
      <c r="I119" s="70"/>
      <c r="J119" s="70"/>
      <c r="K119" s="70"/>
      <c r="L119" s="166" t="s">
        <v>83</v>
      </c>
      <c r="M119" s="167"/>
      <c r="N119" s="168"/>
    </row>
    <row r="120" spans="1:14" s="114" customFormat="1" ht="20.100000000000001" customHeight="1">
      <c r="A120" s="114">
        <v>0</v>
      </c>
      <c r="B120" s="65">
        <v>21</v>
      </c>
      <c r="C120" s="102" t="s">
        <v>83</v>
      </c>
      <c r="D120" s="67" t="s">
        <v>83</v>
      </c>
      <c r="E120" s="68" t="s">
        <v>83</v>
      </c>
      <c r="F120" s="105" t="s">
        <v>83</v>
      </c>
      <c r="G120" s="105" t="s">
        <v>83</v>
      </c>
      <c r="H120" s="69"/>
      <c r="I120" s="70"/>
      <c r="J120" s="70"/>
      <c r="K120" s="70"/>
      <c r="L120" s="166" t="s">
        <v>83</v>
      </c>
      <c r="M120" s="167"/>
      <c r="N120" s="168"/>
    </row>
    <row r="121" spans="1:14" s="114" customFormat="1" ht="20.100000000000001" customHeight="1">
      <c r="A121" s="114">
        <v>0</v>
      </c>
      <c r="B121" s="65">
        <v>22</v>
      </c>
      <c r="C121" s="102" t="s">
        <v>83</v>
      </c>
      <c r="D121" s="67" t="s">
        <v>83</v>
      </c>
      <c r="E121" s="68" t="s">
        <v>83</v>
      </c>
      <c r="F121" s="105" t="s">
        <v>83</v>
      </c>
      <c r="G121" s="105" t="s">
        <v>83</v>
      </c>
      <c r="H121" s="69"/>
      <c r="I121" s="70"/>
      <c r="J121" s="70"/>
      <c r="K121" s="70"/>
      <c r="L121" s="166" t="s">
        <v>83</v>
      </c>
      <c r="M121" s="167"/>
      <c r="N121" s="168"/>
    </row>
    <row r="122" spans="1:14" s="114" customFormat="1" ht="20.100000000000001" customHeight="1">
      <c r="A122" s="114">
        <v>0</v>
      </c>
      <c r="B122" s="65">
        <v>23</v>
      </c>
      <c r="C122" s="102" t="s">
        <v>83</v>
      </c>
      <c r="D122" s="67" t="s">
        <v>83</v>
      </c>
      <c r="E122" s="68" t="s">
        <v>83</v>
      </c>
      <c r="F122" s="105" t="s">
        <v>83</v>
      </c>
      <c r="G122" s="105" t="s">
        <v>83</v>
      </c>
      <c r="H122" s="69"/>
      <c r="I122" s="70"/>
      <c r="J122" s="70"/>
      <c r="K122" s="70"/>
      <c r="L122" s="166" t="s">
        <v>83</v>
      </c>
      <c r="M122" s="167"/>
      <c r="N122" s="168"/>
    </row>
    <row r="123" spans="1:14" s="114" customFormat="1" ht="20.100000000000001" customHeight="1">
      <c r="A123" s="114">
        <v>0</v>
      </c>
      <c r="B123" s="65">
        <v>24</v>
      </c>
      <c r="C123" s="102" t="s">
        <v>83</v>
      </c>
      <c r="D123" s="67" t="s">
        <v>83</v>
      </c>
      <c r="E123" s="68" t="s">
        <v>83</v>
      </c>
      <c r="F123" s="105" t="s">
        <v>83</v>
      </c>
      <c r="G123" s="105" t="s">
        <v>83</v>
      </c>
      <c r="H123" s="69"/>
      <c r="I123" s="70"/>
      <c r="J123" s="70"/>
      <c r="K123" s="70"/>
      <c r="L123" s="166" t="s">
        <v>83</v>
      </c>
      <c r="M123" s="167"/>
      <c r="N123" s="168"/>
    </row>
    <row r="124" spans="1:14" s="114" customFormat="1" ht="20.100000000000001" customHeight="1">
      <c r="A124" s="114">
        <v>0</v>
      </c>
      <c r="B124" s="65">
        <v>25</v>
      </c>
      <c r="C124" s="102" t="s">
        <v>83</v>
      </c>
      <c r="D124" s="67" t="s">
        <v>83</v>
      </c>
      <c r="E124" s="68" t="s">
        <v>83</v>
      </c>
      <c r="F124" s="105" t="s">
        <v>83</v>
      </c>
      <c r="G124" s="105" t="s">
        <v>83</v>
      </c>
      <c r="H124" s="69"/>
      <c r="I124" s="70"/>
      <c r="J124" s="70"/>
      <c r="K124" s="70"/>
      <c r="L124" s="166" t="s">
        <v>83</v>
      </c>
      <c r="M124" s="167"/>
      <c r="N124" s="168"/>
    </row>
    <row r="125" spans="1:14" s="114" customFormat="1" ht="20.100000000000001" customHeight="1">
      <c r="A125" s="114">
        <v>0</v>
      </c>
      <c r="B125" s="65">
        <v>26</v>
      </c>
      <c r="C125" s="102" t="s">
        <v>83</v>
      </c>
      <c r="D125" s="67" t="s">
        <v>83</v>
      </c>
      <c r="E125" s="68" t="s">
        <v>83</v>
      </c>
      <c r="F125" s="105" t="s">
        <v>83</v>
      </c>
      <c r="G125" s="105" t="s">
        <v>83</v>
      </c>
      <c r="H125" s="69"/>
      <c r="I125" s="70"/>
      <c r="J125" s="70"/>
      <c r="K125" s="70"/>
      <c r="L125" s="166" t="s">
        <v>83</v>
      </c>
      <c r="M125" s="167"/>
      <c r="N125" s="168"/>
    </row>
    <row r="126" spans="1:14" s="114" customFormat="1" ht="20.100000000000001" customHeight="1">
      <c r="A126" s="114">
        <v>0</v>
      </c>
      <c r="B126" s="65">
        <v>27</v>
      </c>
      <c r="C126" s="102" t="s">
        <v>83</v>
      </c>
      <c r="D126" s="67" t="s">
        <v>83</v>
      </c>
      <c r="E126" s="68" t="s">
        <v>83</v>
      </c>
      <c r="F126" s="105" t="s">
        <v>83</v>
      </c>
      <c r="G126" s="105" t="s">
        <v>83</v>
      </c>
      <c r="H126" s="69"/>
      <c r="I126" s="70"/>
      <c r="J126" s="70"/>
      <c r="K126" s="70"/>
      <c r="L126" s="166" t="s">
        <v>83</v>
      </c>
      <c r="M126" s="167"/>
      <c r="N126" s="168"/>
    </row>
    <row r="127" spans="1:14" s="114" customFormat="1" ht="20.100000000000001" customHeight="1">
      <c r="A127" s="114">
        <v>0</v>
      </c>
      <c r="B127" s="65">
        <v>28</v>
      </c>
      <c r="C127" s="102" t="s">
        <v>83</v>
      </c>
      <c r="D127" s="67" t="s">
        <v>83</v>
      </c>
      <c r="E127" s="68" t="s">
        <v>83</v>
      </c>
      <c r="F127" s="105" t="s">
        <v>83</v>
      </c>
      <c r="G127" s="105" t="s">
        <v>83</v>
      </c>
      <c r="H127" s="69"/>
      <c r="I127" s="70"/>
      <c r="J127" s="70"/>
      <c r="K127" s="70"/>
      <c r="L127" s="166" t="s">
        <v>83</v>
      </c>
      <c r="M127" s="167"/>
      <c r="N127" s="168"/>
    </row>
    <row r="128" spans="1:14" s="114" customFormat="1" ht="20.100000000000001" customHeight="1">
      <c r="A128" s="114">
        <v>0</v>
      </c>
      <c r="B128" s="65">
        <v>29</v>
      </c>
      <c r="C128" s="102" t="s">
        <v>83</v>
      </c>
      <c r="D128" s="67" t="s">
        <v>83</v>
      </c>
      <c r="E128" s="68" t="s">
        <v>83</v>
      </c>
      <c r="F128" s="105" t="s">
        <v>83</v>
      </c>
      <c r="G128" s="105" t="s">
        <v>83</v>
      </c>
      <c r="H128" s="69"/>
      <c r="I128" s="70"/>
      <c r="J128" s="70"/>
      <c r="K128" s="70"/>
      <c r="L128" s="166" t="s">
        <v>83</v>
      </c>
      <c r="M128" s="167"/>
      <c r="N128" s="168"/>
    </row>
    <row r="129" spans="1:15" s="114" customFormat="1" ht="20.100000000000001" customHeight="1">
      <c r="A129" s="114">
        <v>0</v>
      </c>
      <c r="B129" s="72">
        <v>30</v>
      </c>
      <c r="C129" s="102" t="s">
        <v>83</v>
      </c>
      <c r="D129" s="67" t="s">
        <v>83</v>
      </c>
      <c r="E129" s="68" t="s">
        <v>83</v>
      </c>
      <c r="F129" s="105" t="s">
        <v>83</v>
      </c>
      <c r="G129" s="105" t="s">
        <v>83</v>
      </c>
      <c r="H129" s="73"/>
      <c r="I129" s="74"/>
      <c r="J129" s="74"/>
      <c r="K129" s="74"/>
      <c r="L129" s="166" t="s">
        <v>83</v>
      </c>
      <c r="M129" s="167"/>
      <c r="N129" s="168"/>
    </row>
    <row r="130" spans="1:15" s="114" customFormat="1" ht="23.25" customHeight="1">
      <c r="A130" s="114">
        <v>0</v>
      </c>
      <c r="B130" s="75" t="s">
        <v>71</v>
      </c>
      <c r="C130" s="103"/>
      <c r="D130" s="77"/>
      <c r="E130" s="78"/>
      <c r="F130" s="106"/>
      <c r="G130" s="106"/>
      <c r="H130" s="80"/>
      <c r="I130" s="81"/>
      <c r="J130" s="81"/>
      <c r="K130" s="81"/>
      <c r="L130" s="115"/>
      <c r="M130" s="115"/>
      <c r="N130" s="115"/>
    </row>
    <row r="131" spans="1:15" s="114" customFormat="1" ht="20.100000000000001" customHeight="1">
      <c r="A131" s="114">
        <v>0</v>
      </c>
      <c r="B131" s="82" t="s">
        <v>86</v>
      </c>
      <c r="C131" s="104"/>
      <c r="D131" s="84"/>
      <c r="E131" s="85"/>
      <c r="F131" s="107"/>
      <c r="G131" s="107"/>
      <c r="H131" s="87"/>
      <c r="I131" s="88"/>
      <c r="J131" s="88"/>
      <c r="K131" s="88"/>
      <c r="L131" s="89"/>
      <c r="M131" s="89"/>
      <c r="N131" s="89"/>
    </row>
    <row r="132" spans="1:15" s="114" customFormat="1" ht="18.75" customHeight="1">
      <c r="A132" s="114">
        <v>0</v>
      </c>
      <c r="B132" s="90"/>
      <c r="C132" s="104"/>
      <c r="D132" s="84"/>
      <c r="E132" s="85"/>
      <c r="F132" s="107"/>
      <c r="G132" s="107"/>
      <c r="H132" s="87"/>
      <c r="I132" s="88"/>
      <c r="J132" s="88"/>
      <c r="K132" s="88"/>
      <c r="L132" s="89"/>
      <c r="M132" s="89"/>
      <c r="N132" s="89"/>
    </row>
    <row r="133" spans="1:15" s="114" customFormat="1" ht="18" customHeight="1">
      <c r="A133" s="100">
        <v>0</v>
      </c>
      <c r="B133" s="90"/>
      <c r="C133" s="104"/>
      <c r="D133" s="84"/>
      <c r="E133" s="85"/>
      <c r="F133" s="107"/>
      <c r="G133" s="107"/>
      <c r="H133" s="87"/>
      <c r="I133" s="88"/>
      <c r="J133" s="88"/>
      <c r="K133" s="88"/>
      <c r="L133" s="89"/>
      <c r="M133" s="89"/>
      <c r="N133" s="89"/>
    </row>
    <row r="134" spans="1:15" s="114" customFormat="1" ht="8.25" customHeight="1">
      <c r="A134" s="100">
        <v>0</v>
      </c>
      <c r="B134" s="90"/>
      <c r="C134" s="104"/>
      <c r="D134" s="84"/>
      <c r="E134" s="85"/>
      <c r="F134" s="107"/>
      <c r="G134" s="107"/>
      <c r="H134" s="87"/>
      <c r="I134" s="88"/>
      <c r="J134" s="88"/>
      <c r="K134" s="88"/>
      <c r="L134" s="89"/>
      <c r="M134" s="89"/>
      <c r="N134" s="89"/>
    </row>
    <row r="135" spans="1:15" s="114" customFormat="1" ht="20.100000000000001" customHeight="1">
      <c r="A135" s="100">
        <v>0</v>
      </c>
      <c r="C135" s="108" t="s">
        <v>85</v>
      </c>
      <c r="D135" s="84"/>
      <c r="E135" s="85"/>
      <c r="F135" s="107"/>
      <c r="G135" s="107"/>
      <c r="H135" s="87"/>
      <c r="I135" s="88"/>
      <c r="J135" s="88"/>
      <c r="K135" s="88"/>
      <c r="L135" s="89"/>
      <c r="M135" s="89"/>
      <c r="N135" s="89"/>
    </row>
    <row r="136" spans="1:15" s="114" customFormat="1" ht="13.5" customHeight="1">
      <c r="A136" s="100">
        <v>0</v>
      </c>
      <c r="B136" s="91"/>
      <c r="C136" s="104"/>
      <c r="D136" s="84"/>
      <c r="E136" s="85"/>
      <c r="F136" s="107"/>
      <c r="G136" s="107"/>
      <c r="H136" s="109" t="s">
        <v>52</v>
      </c>
      <c r="I136" s="110">
        <v>4</v>
      </c>
      <c r="J136" s="88"/>
      <c r="K136" s="112" t="s">
        <v>50</v>
      </c>
      <c r="L136" s="113">
        <v>1</v>
      </c>
      <c r="N136" s="111"/>
      <c r="O136" s="101"/>
    </row>
    <row r="137" spans="1:15" s="114" customFormat="1"/>
    <row r="138" spans="1:15" s="56" customFormat="1">
      <c r="C138" s="186" t="s">
        <v>57</v>
      </c>
      <c r="D138" s="186"/>
      <c r="E138" s="57"/>
      <c r="F138" s="183" t="s">
        <v>193</v>
      </c>
      <c r="G138" s="183"/>
      <c r="H138" s="183"/>
      <c r="I138" s="183"/>
      <c r="J138" s="183"/>
      <c r="K138" s="183"/>
      <c r="L138" s="58" t="s">
        <v>292</v>
      </c>
    </row>
    <row r="139" spans="1:15" s="56" customFormat="1">
      <c r="C139" s="186" t="s">
        <v>246</v>
      </c>
      <c r="D139" s="186"/>
      <c r="E139" s="59" t="s">
        <v>188</v>
      </c>
      <c r="F139" s="187" t="s">
        <v>296</v>
      </c>
      <c r="G139" s="187"/>
      <c r="H139" s="187"/>
      <c r="I139" s="187"/>
      <c r="J139" s="187"/>
      <c r="K139" s="187"/>
      <c r="L139" s="60" t="s">
        <v>60</v>
      </c>
      <c r="M139" s="61" t="s">
        <v>61</v>
      </c>
      <c r="N139" s="61">
        <v>2</v>
      </c>
    </row>
    <row r="140" spans="1:15" s="62" customFormat="1" ht="18.75" customHeight="1">
      <c r="C140" s="63" t="s">
        <v>250</v>
      </c>
      <c r="D140" s="184" t="s">
        <v>297</v>
      </c>
      <c r="E140" s="184"/>
      <c r="F140" s="184"/>
      <c r="G140" s="184"/>
      <c r="H140" s="184"/>
      <c r="I140" s="184"/>
      <c r="J140" s="184"/>
      <c r="K140" s="184"/>
      <c r="L140" s="60" t="s">
        <v>62</v>
      </c>
      <c r="M140" s="60" t="s">
        <v>61</v>
      </c>
      <c r="N140" s="60">
        <v>2</v>
      </c>
    </row>
    <row r="141" spans="1:15" s="62" customFormat="1" ht="18.75" customHeight="1">
      <c r="B141" s="185" t="s">
        <v>302</v>
      </c>
      <c r="C141" s="185"/>
      <c r="D141" s="185"/>
      <c r="E141" s="185"/>
      <c r="F141" s="185"/>
      <c r="G141" s="185"/>
      <c r="H141" s="185"/>
      <c r="I141" s="185"/>
      <c r="J141" s="185"/>
      <c r="K141" s="185"/>
      <c r="L141" s="60" t="s">
        <v>63</v>
      </c>
      <c r="M141" s="60" t="s">
        <v>61</v>
      </c>
      <c r="N141" s="60">
        <v>1</v>
      </c>
    </row>
    <row r="142" spans="1:15" s="114" customFormat="1" ht="9" customHeight="1"/>
    <row r="143" spans="1:15" s="114" customFormat="1" ht="15" customHeight="1">
      <c r="B143" s="173" t="s">
        <v>4</v>
      </c>
      <c r="C143" s="172" t="s">
        <v>64</v>
      </c>
      <c r="D143" s="181" t="s">
        <v>9</v>
      </c>
      <c r="E143" s="182" t="s">
        <v>10</v>
      </c>
      <c r="F143" s="172" t="s">
        <v>75</v>
      </c>
      <c r="G143" s="172" t="s">
        <v>76</v>
      </c>
      <c r="H143" s="172" t="s">
        <v>66</v>
      </c>
      <c r="I143" s="172" t="s">
        <v>67</v>
      </c>
      <c r="J143" s="174" t="s">
        <v>56</v>
      </c>
      <c r="K143" s="174"/>
      <c r="L143" s="175" t="s">
        <v>68</v>
      </c>
      <c r="M143" s="176"/>
      <c r="N143" s="177"/>
    </row>
    <row r="144" spans="1:15" s="114" customFormat="1" ht="27" customHeight="1">
      <c r="B144" s="173"/>
      <c r="C144" s="173"/>
      <c r="D144" s="181"/>
      <c r="E144" s="182"/>
      <c r="F144" s="173"/>
      <c r="G144" s="173"/>
      <c r="H144" s="173"/>
      <c r="I144" s="173"/>
      <c r="J144" s="64" t="s">
        <v>69</v>
      </c>
      <c r="K144" s="64" t="s">
        <v>70</v>
      </c>
      <c r="L144" s="178"/>
      <c r="M144" s="179"/>
      <c r="N144" s="180"/>
    </row>
    <row r="145" spans="1:14" s="114" customFormat="1" ht="20.100000000000001" customHeight="1">
      <c r="A145" s="114">
        <v>55</v>
      </c>
      <c r="B145" s="65">
        <v>1</v>
      </c>
      <c r="C145" s="102" t="s">
        <v>244</v>
      </c>
      <c r="D145" s="67" t="s">
        <v>284</v>
      </c>
      <c r="E145" s="68" t="s">
        <v>123</v>
      </c>
      <c r="F145" s="105" t="s">
        <v>272</v>
      </c>
      <c r="G145" s="105" t="s">
        <v>192</v>
      </c>
      <c r="H145" s="69"/>
      <c r="I145" s="70"/>
      <c r="J145" s="70"/>
      <c r="K145" s="70"/>
      <c r="L145" s="169" t="s">
        <v>83</v>
      </c>
      <c r="M145" s="170"/>
      <c r="N145" s="171"/>
    </row>
    <row r="146" spans="1:14" s="114" customFormat="1" ht="20.100000000000001" customHeight="1">
      <c r="A146" s="114">
        <v>56</v>
      </c>
      <c r="B146" s="65">
        <v>2</v>
      </c>
      <c r="C146" s="102" t="s">
        <v>224</v>
      </c>
      <c r="D146" s="67" t="s">
        <v>172</v>
      </c>
      <c r="E146" s="68" t="s">
        <v>98</v>
      </c>
      <c r="F146" s="105" t="s">
        <v>272</v>
      </c>
      <c r="G146" s="105" t="s">
        <v>192</v>
      </c>
      <c r="H146" s="69"/>
      <c r="I146" s="70"/>
      <c r="J146" s="70"/>
      <c r="K146" s="70"/>
      <c r="L146" s="166" t="s">
        <v>83</v>
      </c>
      <c r="M146" s="167"/>
      <c r="N146" s="168"/>
    </row>
    <row r="147" spans="1:14" s="114" customFormat="1" ht="20.100000000000001" customHeight="1">
      <c r="A147" s="114">
        <v>57</v>
      </c>
      <c r="B147" s="65">
        <v>3</v>
      </c>
      <c r="C147" s="102" t="s">
        <v>234</v>
      </c>
      <c r="D147" s="67" t="s">
        <v>133</v>
      </c>
      <c r="E147" s="68" t="s">
        <v>122</v>
      </c>
      <c r="F147" s="105" t="s">
        <v>272</v>
      </c>
      <c r="G147" s="105" t="s">
        <v>192</v>
      </c>
      <c r="H147" s="69"/>
      <c r="I147" s="70"/>
      <c r="J147" s="70"/>
      <c r="K147" s="70"/>
      <c r="L147" s="166" t="s">
        <v>83</v>
      </c>
      <c r="M147" s="167"/>
      <c r="N147" s="168"/>
    </row>
    <row r="148" spans="1:14" s="114" customFormat="1" ht="20.100000000000001" customHeight="1">
      <c r="A148" s="114">
        <v>58</v>
      </c>
      <c r="B148" s="65">
        <v>4</v>
      </c>
      <c r="C148" s="102" t="s">
        <v>227</v>
      </c>
      <c r="D148" s="67" t="s">
        <v>141</v>
      </c>
      <c r="E148" s="68" t="s">
        <v>112</v>
      </c>
      <c r="F148" s="105" t="s">
        <v>272</v>
      </c>
      <c r="G148" s="105" t="s">
        <v>192</v>
      </c>
      <c r="H148" s="69"/>
      <c r="I148" s="70"/>
      <c r="J148" s="70"/>
      <c r="K148" s="70"/>
      <c r="L148" s="166" t="s">
        <v>83</v>
      </c>
      <c r="M148" s="167"/>
      <c r="N148" s="168"/>
    </row>
    <row r="149" spans="1:14" s="114" customFormat="1" ht="20.100000000000001" customHeight="1">
      <c r="A149" s="114">
        <v>59</v>
      </c>
      <c r="B149" s="65">
        <v>5</v>
      </c>
      <c r="C149" s="102" t="s">
        <v>237</v>
      </c>
      <c r="D149" s="67" t="s">
        <v>153</v>
      </c>
      <c r="E149" s="68" t="s">
        <v>121</v>
      </c>
      <c r="F149" s="105" t="s">
        <v>272</v>
      </c>
      <c r="G149" s="105" t="s">
        <v>192</v>
      </c>
      <c r="H149" s="69"/>
      <c r="I149" s="70"/>
      <c r="J149" s="70"/>
      <c r="K149" s="70"/>
      <c r="L149" s="166" t="s">
        <v>83</v>
      </c>
      <c r="M149" s="167"/>
      <c r="N149" s="168"/>
    </row>
    <row r="150" spans="1:14" s="114" customFormat="1" ht="20.100000000000001" customHeight="1">
      <c r="A150" s="114">
        <v>60</v>
      </c>
      <c r="B150" s="65">
        <v>6</v>
      </c>
      <c r="C150" s="102" t="s">
        <v>285</v>
      </c>
      <c r="D150" s="67" t="s">
        <v>286</v>
      </c>
      <c r="E150" s="68" t="s">
        <v>111</v>
      </c>
      <c r="F150" s="105" t="s">
        <v>272</v>
      </c>
      <c r="G150" s="105" t="s">
        <v>167</v>
      </c>
      <c r="H150" s="69"/>
      <c r="I150" s="70"/>
      <c r="J150" s="70"/>
      <c r="K150" s="70"/>
      <c r="L150" s="166" t="s">
        <v>84</v>
      </c>
      <c r="M150" s="167"/>
      <c r="N150" s="168"/>
    </row>
    <row r="151" spans="1:14" s="114" customFormat="1" ht="20.100000000000001" customHeight="1">
      <c r="A151" s="114">
        <v>61</v>
      </c>
      <c r="B151" s="65">
        <v>7</v>
      </c>
      <c r="C151" s="102" t="s">
        <v>182</v>
      </c>
      <c r="D151" s="67" t="s">
        <v>179</v>
      </c>
      <c r="E151" s="68" t="s">
        <v>81</v>
      </c>
      <c r="F151" s="105" t="s">
        <v>272</v>
      </c>
      <c r="G151" s="105" t="s">
        <v>169</v>
      </c>
      <c r="H151" s="69"/>
      <c r="I151" s="70"/>
      <c r="J151" s="70"/>
      <c r="K151" s="70"/>
      <c r="L151" s="166" t="s">
        <v>83</v>
      </c>
      <c r="M151" s="167"/>
      <c r="N151" s="168"/>
    </row>
    <row r="152" spans="1:14" s="114" customFormat="1" ht="20.100000000000001" customHeight="1">
      <c r="A152" s="114">
        <v>62</v>
      </c>
      <c r="B152" s="65">
        <v>8</v>
      </c>
      <c r="C152" s="102" t="s">
        <v>239</v>
      </c>
      <c r="D152" s="67" t="s">
        <v>135</v>
      </c>
      <c r="E152" s="68" t="s">
        <v>116</v>
      </c>
      <c r="F152" s="105" t="s">
        <v>272</v>
      </c>
      <c r="G152" s="105" t="s">
        <v>192</v>
      </c>
      <c r="H152" s="69"/>
      <c r="I152" s="70"/>
      <c r="J152" s="70"/>
      <c r="K152" s="70"/>
      <c r="L152" s="166" t="s">
        <v>83</v>
      </c>
      <c r="M152" s="167"/>
      <c r="N152" s="168"/>
    </row>
    <row r="153" spans="1:14" s="114" customFormat="1" ht="20.100000000000001" customHeight="1">
      <c r="A153" s="114">
        <v>63</v>
      </c>
      <c r="B153" s="65">
        <v>9</v>
      </c>
      <c r="C153" s="102" t="s">
        <v>236</v>
      </c>
      <c r="D153" s="67" t="s">
        <v>145</v>
      </c>
      <c r="E153" s="68" t="s">
        <v>105</v>
      </c>
      <c r="F153" s="105" t="s">
        <v>272</v>
      </c>
      <c r="G153" s="105" t="s">
        <v>192</v>
      </c>
      <c r="H153" s="69"/>
      <c r="I153" s="70"/>
      <c r="J153" s="70"/>
      <c r="K153" s="70"/>
      <c r="L153" s="166" t="s">
        <v>83</v>
      </c>
      <c r="M153" s="167"/>
      <c r="N153" s="168"/>
    </row>
    <row r="154" spans="1:14" s="114" customFormat="1" ht="20.100000000000001" customHeight="1">
      <c r="A154" s="114">
        <v>64</v>
      </c>
      <c r="B154" s="65">
        <v>10</v>
      </c>
      <c r="C154" s="102" t="s">
        <v>228</v>
      </c>
      <c r="D154" s="67" t="s">
        <v>177</v>
      </c>
      <c r="E154" s="68" t="s">
        <v>88</v>
      </c>
      <c r="F154" s="105" t="s">
        <v>272</v>
      </c>
      <c r="G154" s="105" t="s">
        <v>192</v>
      </c>
      <c r="H154" s="69"/>
      <c r="I154" s="70"/>
      <c r="J154" s="70"/>
      <c r="K154" s="70"/>
      <c r="L154" s="166" t="s">
        <v>83</v>
      </c>
      <c r="M154" s="167"/>
      <c r="N154" s="168"/>
    </row>
    <row r="155" spans="1:14" s="114" customFormat="1" ht="20.100000000000001" customHeight="1">
      <c r="A155" s="114">
        <v>65</v>
      </c>
      <c r="B155" s="65">
        <v>11</v>
      </c>
      <c r="C155" s="102" t="s">
        <v>287</v>
      </c>
      <c r="D155" s="67" t="s">
        <v>136</v>
      </c>
      <c r="E155" s="68" t="s">
        <v>130</v>
      </c>
      <c r="F155" s="105" t="s">
        <v>272</v>
      </c>
      <c r="G155" s="105" t="s">
        <v>192</v>
      </c>
      <c r="H155" s="69"/>
      <c r="I155" s="70"/>
      <c r="J155" s="70"/>
      <c r="K155" s="70"/>
      <c r="L155" s="166" t="s">
        <v>84</v>
      </c>
      <c r="M155" s="167"/>
      <c r="N155" s="168"/>
    </row>
    <row r="156" spans="1:14" s="114" customFormat="1" ht="20.100000000000001" customHeight="1">
      <c r="A156" s="114">
        <v>66</v>
      </c>
      <c r="B156" s="65">
        <v>12</v>
      </c>
      <c r="C156" s="102" t="s">
        <v>243</v>
      </c>
      <c r="D156" s="67" t="s">
        <v>288</v>
      </c>
      <c r="E156" s="68" t="s">
        <v>127</v>
      </c>
      <c r="F156" s="105" t="s">
        <v>272</v>
      </c>
      <c r="G156" s="105" t="s">
        <v>192</v>
      </c>
      <c r="H156" s="69"/>
      <c r="I156" s="70"/>
      <c r="J156" s="70"/>
      <c r="K156" s="70"/>
      <c r="L156" s="166" t="s">
        <v>83</v>
      </c>
      <c r="M156" s="167"/>
      <c r="N156" s="168"/>
    </row>
    <row r="157" spans="1:14" s="114" customFormat="1" ht="20.100000000000001" customHeight="1">
      <c r="A157" s="114">
        <v>67</v>
      </c>
      <c r="B157" s="65">
        <v>13</v>
      </c>
      <c r="C157" s="102" t="s">
        <v>242</v>
      </c>
      <c r="D157" s="67" t="s">
        <v>289</v>
      </c>
      <c r="E157" s="68" t="s">
        <v>139</v>
      </c>
      <c r="F157" s="105" t="s">
        <v>272</v>
      </c>
      <c r="G157" s="105" t="s">
        <v>192</v>
      </c>
      <c r="H157" s="69"/>
      <c r="I157" s="70"/>
      <c r="J157" s="70"/>
      <c r="K157" s="70"/>
      <c r="L157" s="166" t="s">
        <v>83</v>
      </c>
      <c r="M157" s="167"/>
      <c r="N157" s="168"/>
    </row>
    <row r="158" spans="1:14" s="114" customFormat="1" ht="20.100000000000001" customHeight="1">
      <c r="A158" s="114">
        <v>68</v>
      </c>
      <c r="B158" s="65">
        <v>14</v>
      </c>
      <c r="C158" s="102" t="s">
        <v>238</v>
      </c>
      <c r="D158" s="67" t="s">
        <v>290</v>
      </c>
      <c r="E158" s="68" t="s">
        <v>117</v>
      </c>
      <c r="F158" s="105" t="s">
        <v>272</v>
      </c>
      <c r="G158" s="105" t="s">
        <v>192</v>
      </c>
      <c r="H158" s="69"/>
      <c r="I158" s="70"/>
      <c r="J158" s="70"/>
      <c r="K158" s="70"/>
      <c r="L158" s="166" t="s">
        <v>83</v>
      </c>
      <c r="M158" s="167"/>
      <c r="N158" s="168"/>
    </row>
    <row r="159" spans="1:14" s="114" customFormat="1" ht="20.100000000000001" customHeight="1">
      <c r="A159" s="114">
        <v>69</v>
      </c>
      <c r="B159" s="65">
        <v>15</v>
      </c>
      <c r="C159" s="102" t="s">
        <v>184</v>
      </c>
      <c r="D159" s="67" t="s">
        <v>291</v>
      </c>
      <c r="E159" s="68" t="s">
        <v>137</v>
      </c>
      <c r="F159" s="105" t="s">
        <v>272</v>
      </c>
      <c r="G159" s="105" t="s">
        <v>170</v>
      </c>
      <c r="H159" s="69"/>
      <c r="I159" s="70"/>
      <c r="J159" s="70"/>
      <c r="K159" s="70"/>
      <c r="L159" s="166" t="s">
        <v>83</v>
      </c>
      <c r="M159" s="167"/>
      <c r="N159" s="168"/>
    </row>
    <row r="160" spans="1:14" s="114" customFormat="1" ht="20.100000000000001" customHeight="1">
      <c r="A160" s="114">
        <v>70</v>
      </c>
      <c r="B160" s="65">
        <v>16</v>
      </c>
      <c r="C160" s="102" t="s">
        <v>245</v>
      </c>
      <c r="D160" s="67" t="s">
        <v>99</v>
      </c>
      <c r="E160" s="68" t="s">
        <v>92</v>
      </c>
      <c r="F160" s="105" t="s">
        <v>272</v>
      </c>
      <c r="G160" s="105" t="s">
        <v>192</v>
      </c>
      <c r="H160" s="69"/>
      <c r="I160" s="70"/>
      <c r="J160" s="70"/>
      <c r="K160" s="70"/>
      <c r="L160" s="166" t="s">
        <v>83</v>
      </c>
      <c r="M160" s="167"/>
      <c r="N160" s="168"/>
    </row>
    <row r="161" spans="1:14" s="114" customFormat="1" ht="20.100000000000001" customHeight="1">
      <c r="A161" s="114">
        <v>71</v>
      </c>
      <c r="B161" s="65">
        <v>17</v>
      </c>
      <c r="C161" s="102" t="s">
        <v>241</v>
      </c>
      <c r="D161" s="67" t="s">
        <v>163</v>
      </c>
      <c r="E161" s="68" t="s">
        <v>79</v>
      </c>
      <c r="F161" s="105" t="s">
        <v>272</v>
      </c>
      <c r="G161" s="105" t="s">
        <v>192</v>
      </c>
      <c r="H161" s="69"/>
      <c r="I161" s="70"/>
      <c r="J161" s="70"/>
      <c r="K161" s="70"/>
      <c r="L161" s="166" t="s">
        <v>83</v>
      </c>
      <c r="M161" s="167"/>
      <c r="N161" s="168"/>
    </row>
    <row r="162" spans="1:14" s="114" customFormat="1" ht="20.100000000000001" customHeight="1">
      <c r="A162" s="114">
        <v>0</v>
      </c>
      <c r="B162" s="65">
        <v>18</v>
      </c>
      <c r="C162" s="102" t="s">
        <v>83</v>
      </c>
      <c r="D162" s="67" t="s">
        <v>83</v>
      </c>
      <c r="E162" s="68" t="s">
        <v>83</v>
      </c>
      <c r="F162" s="105" t="s">
        <v>83</v>
      </c>
      <c r="G162" s="105" t="s">
        <v>83</v>
      </c>
      <c r="H162" s="69"/>
      <c r="I162" s="70"/>
      <c r="J162" s="70"/>
      <c r="K162" s="70"/>
      <c r="L162" s="166" t="s">
        <v>83</v>
      </c>
      <c r="M162" s="167"/>
      <c r="N162" s="168"/>
    </row>
    <row r="163" spans="1:14" s="114" customFormat="1" ht="20.100000000000001" customHeight="1">
      <c r="A163" s="114">
        <v>0</v>
      </c>
      <c r="B163" s="65">
        <v>19</v>
      </c>
      <c r="C163" s="102" t="s">
        <v>83</v>
      </c>
      <c r="D163" s="67" t="s">
        <v>83</v>
      </c>
      <c r="E163" s="68" t="s">
        <v>83</v>
      </c>
      <c r="F163" s="105" t="s">
        <v>83</v>
      </c>
      <c r="G163" s="105" t="s">
        <v>83</v>
      </c>
      <c r="H163" s="69"/>
      <c r="I163" s="70"/>
      <c r="J163" s="70"/>
      <c r="K163" s="70"/>
      <c r="L163" s="166" t="s">
        <v>83</v>
      </c>
      <c r="M163" s="167"/>
      <c r="N163" s="168"/>
    </row>
    <row r="164" spans="1:14" s="114" customFormat="1" ht="20.100000000000001" customHeight="1">
      <c r="A164" s="114">
        <v>0</v>
      </c>
      <c r="B164" s="65">
        <v>20</v>
      </c>
      <c r="C164" s="102" t="s">
        <v>83</v>
      </c>
      <c r="D164" s="67" t="s">
        <v>83</v>
      </c>
      <c r="E164" s="68" t="s">
        <v>83</v>
      </c>
      <c r="F164" s="105" t="s">
        <v>83</v>
      </c>
      <c r="G164" s="105" t="s">
        <v>83</v>
      </c>
      <c r="H164" s="69"/>
      <c r="I164" s="70"/>
      <c r="J164" s="70"/>
      <c r="K164" s="70"/>
      <c r="L164" s="166" t="s">
        <v>83</v>
      </c>
      <c r="M164" s="167"/>
      <c r="N164" s="168"/>
    </row>
    <row r="165" spans="1:14" s="114" customFormat="1" ht="20.100000000000001" customHeight="1">
      <c r="A165" s="114">
        <v>0</v>
      </c>
      <c r="B165" s="65">
        <v>21</v>
      </c>
      <c r="C165" s="102" t="s">
        <v>83</v>
      </c>
      <c r="D165" s="67" t="s">
        <v>83</v>
      </c>
      <c r="E165" s="68" t="s">
        <v>83</v>
      </c>
      <c r="F165" s="105" t="s">
        <v>83</v>
      </c>
      <c r="G165" s="105" t="s">
        <v>83</v>
      </c>
      <c r="H165" s="69"/>
      <c r="I165" s="70"/>
      <c r="J165" s="70"/>
      <c r="K165" s="70"/>
      <c r="L165" s="166" t="s">
        <v>83</v>
      </c>
      <c r="M165" s="167"/>
      <c r="N165" s="168"/>
    </row>
    <row r="166" spans="1:14" s="114" customFormat="1" ht="20.100000000000001" customHeight="1">
      <c r="A166" s="114">
        <v>0</v>
      </c>
      <c r="B166" s="65">
        <v>22</v>
      </c>
      <c r="C166" s="102" t="s">
        <v>83</v>
      </c>
      <c r="D166" s="67" t="s">
        <v>83</v>
      </c>
      <c r="E166" s="68" t="s">
        <v>83</v>
      </c>
      <c r="F166" s="105" t="s">
        <v>83</v>
      </c>
      <c r="G166" s="105" t="s">
        <v>83</v>
      </c>
      <c r="H166" s="69"/>
      <c r="I166" s="70"/>
      <c r="J166" s="70"/>
      <c r="K166" s="70"/>
      <c r="L166" s="166" t="s">
        <v>83</v>
      </c>
      <c r="M166" s="167"/>
      <c r="N166" s="168"/>
    </row>
    <row r="167" spans="1:14" s="114" customFormat="1" ht="20.100000000000001" customHeight="1">
      <c r="A167" s="114">
        <v>0</v>
      </c>
      <c r="B167" s="65">
        <v>23</v>
      </c>
      <c r="C167" s="102" t="s">
        <v>83</v>
      </c>
      <c r="D167" s="67" t="s">
        <v>83</v>
      </c>
      <c r="E167" s="68" t="s">
        <v>83</v>
      </c>
      <c r="F167" s="105" t="s">
        <v>83</v>
      </c>
      <c r="G167" s="105" t="s">
        <v>83</v>
      </c>
      <c r="H167" s="69"/>
      <c r="I167" s="70"/>
      <c r="J167" s="70"/>
      <c r="K167" s="70"/>
      <c r="L167" s="166" t="s">
        <v>83</v>
      </c>
      <c r="M167" s="167"/>
      <c r="N167" s="168"/>
    </row>
    <row r="168" spans="1:14" s="114" customFormat="1" ht="20.100000000000001" customHeight="1">
      <c r="A168" s="114">
        <v>0</v>
      </c>
      <c r="B168" s="65">
        <v>24</v>
      </c>
      <c r="C168" s="102" t="s">
        <v>83</v>
      </c>
      <c r="D168" s="67" t="s">
        <v>83</v>
      </c>
      <c r="E168" s="68" t="s">
        <v>83</v>
      </c>
      <c r="F168" s="105" t="s">
        <v>83</v>
      </c>
      <c r="G168" s="105" t="s">
        <v>83</v>
      </c>
      <c r="H168" s="69"/>
      <c r="I168" s="70"/>
      <c r="J168" s="70"/>
      <c r="K168" s="70"/>
      <c r="L168" s="166" t="s">
        <v>83</v>
      </c>
      <c r="M168" s="167"/>
      <c r="N168" s="168"/>
    </row>
    <row r="169" spans="1:14" s="114" customFormat="1" ht="20.100000000000001" customHeight="1">
      <c r="A169" s="114">
        <v>0</v>
      </c>
      <c r="B169" s="65">
        <v>25</v>
      </c>
      <c r="C169" s="102" t="s">
        <v>83</v>
      </c>
      <c r="D169" s="67" t="s">
        <v>83</v>
      </c>
      <c r="E169" s="68" t="s">
        <v>83</v>
      </c>
      <c r="F169" s="105" t="s">
        <v>83</v>
      </c>
      <c r="G169" s="105" t="s">
        <v>83</v>
      </c>
      <c r="H169" s="69"/>
      <c r="I169" s="70"/>
      <c r="J169" s="70"/>
      <c r="K169" s="70"/>
      <c r="L169" s="166" t="s">
        <v>83</v>
      </c>
      <c r="M169" s="167"/>
      <c r="N169" s="168"/>
    </row>
    <row r="170" spans="1:14" s="114" customFormat="1" ht="20.100000000000001" customHeight="1">
      <c r="A170" s="114">
        <v>0</v>
      </c>
      <c r="B170" s="65">
        <v>26</v>
      </c>
      <c r="C170" s="102" t="s">
        <v>83</v>
      </c>
      <c r="D170" s="67" t="s">
        <v>83</v>
      </c>
      <c r="E170" s="68" t="s">
        <v>83</v>
      </c>
      <c r="F170" s="105" t="s">
        <v>83</v>
      </c>
      <c r="G170" s="105" t="s">
        <v>83</v>
      </c>
      <c r="H170" s="69"/>
      <c r="I170" s="70"/>
      <c r="J170" s="70"/>
      <c r="K170" s="70"/>
      <c r="L170" s="166" t="s">
        <v>83</v>
      </c>
      <c r="M170" s="167"/>
      <c r="N170" s="168"/>
    </row>
    <row r="171" spans="1:14" s="114" customFormat="1" ht="20.100000000000001" customHeight="1">
      <c r="A171" s="114">
        <v>0</v>
      </c>
      <c r="B171" s="65">
        <v>27</v>
      </c>
      <c r="C171" s="102" t="s">
        <v>83</v>
      </c>
      <c r="D171" s="67" t="s">
        <v>83</v>
      </c>
      <c r="E171" s="68" t="s">
        <v>83</v>
      </c>
      <c r="F171" s="105" t="s">
        <v>83</v>
      </c>
      <c r="G171" s="105" t="s">
        <v>83</v>
      </c>
      <c r="H171" s="69"/>
      <c r="I171" s="70"/>
      <c r="J171" s="70"/>
      <c r="K171" s="70"/>
      <c r="L171" s="166" t="s">
        <v>83</v>
      </c>
      <c r="M171" s="167"/>
      <c r="N171" s="168"/>
    </row>
    <row r="172" spans="1:14" s="114" customFormat="1" ht="20.100000000000001" customHeight="1">
      <c r="A172" s="114">
        <v>0</v>
      </c>
      <c r="B172" s="65">
        <v>28</v>
      </c>
      <c r="C172" s="102" t="s">
        <v>83</v>
      </c>
      <c r="D172" s="67" t="s">
        <v>83</v>
      </c>
      <c r="E172" s="68" t="s">
        <v>83</v>
      </c>
      <c r="F172" s="105" t="s">
        <v>83</v>
      </c>
      <c r="G172" s="105" t="s">
        <v>83</v>
      </c>
      <c r="H172" s="69"/>
      <c r="I172" s="70"/>
      <c r="J172" s="70"/>
      <c r="K172" s="70"/>
      <c r="L172" s="166" t="s">
        <v>83</v>
      </c>
      <c r="M172" s="167"/>
      <c r="N172" s="168"/>
    </row>
    <row r="173" spans="1:14" s="114" customFormat="1" ht="20.100000000000001" customHeight="1">
      <c r="A173" s="114">
        <v>0</v>
      </c>
      <c r="B173" s="65">
        <v>29</v>
      </c>
      <c r="C173" s="102" t="s">
        <v>83</v>
      </c>
      <c r="D173" s="67" t="s">
        <v>83</v>
      </c>
      <c r="E173" s="68" t="s">
        <v>83</v>
      </c>
      <c r="F173" s="105" t="s">
        <v>83</v>
      </c>
      <c r="G173" s="105" t="s">
        <v>83</v>
      </c>
      <c r="H173" s="69"/>
      <c r="I173" s="70"/>
      <c r="J173" s="70"/>
      <c r="K173" s="70"/>
      <c r="L173" s="166" t="s">
        <v>83</v>
      </c>
      <c r="M173" s="167"/>
      <c r="N173" s="168"/>
    </row>
    <row r="174" spans="1:14" s="114" customFormat="1" ht="20.100000000000001" customHeight="1">
      <c r="A174" s="114">
        <v>0</v>
      </c>
      <c r="B174" s="72">
        <v>30</v>
      </c>
      <c r="C174" s="102" t="s">
        <v>83</v>
      </c>
      <c r="D174" s="67" t="s">
        <v>83</v>
      </c>
      <c r="E174" s="68" t="s">
        <v>83</v>
      </c>
      <c r="F174" s="105" t="s">
        <v>83</v>
      </c>
      <c r="G174" s="105" t="s">
        <v>83</v>
      </c>
      <c r="H174" s="73"/>
      <c r="I174" s="74"/>
      <c r="J174" s="74"/>
      <c r="K174" s="74"/>
      <c r="L174" s="166" t="s">
        <v>83</v>
      </c>
      <c r="M174" s="167"/>
      <c r="N174" s="168"/>
    </row>
    <row r="175" spans="1:14" s="114" customFormat="1" ht="23.25" customHeight="1">
      <c r="A175" s="114">
        <v>0</v>
      </c>
      <c r="B175" s="75" t="s">
        <v>71</v>
      </c>
      <c r="C175" s="103"/>
      <c r="D175" s="77"/>
      <c r="E175" s="78"/>
      <c r="F175" s="106"/>
      <c r="G175" s="106"/>
      <c r="H175" s="80"/>
      <c r="I175" s="81"/>
      <c r="J175" s="81"/>
      <c r="K175" s="81"/>
      <c r="L175" s="115"/>
      <c r="M175" s="115"/>
      <c r="N175" s="115"/>
    </row>
    <row r="176" spans="1:14" s="114" customFormat="1" ht="20.100000000000001" customHeight="1">
      <c r="A176" s="114">
        <v>0</v>
      </c>
      <c r="B176" s="82" t="s">
        <v>86</v>
      </c>
      <c r="C176" s="104"/>
      <c r="D176" s="84"/>
      <c r="E176" s="85"/>
      <c r="F176" s="107"/>
      <c r="G176" s="107"/>
      <c r="H176" s="87"/>
      <c r="I176" s="88"/>
      <c r="J176" s="88"/>
      <c r="K176" s="88"/>
      <c r="L176" s="89"/>
      <c r="M176" s="89"/>
      <c r="N176" s="89"/>
    </row>
    <row r="177" spans="1:15" s="114" customFormat="1" ht="18.75" customHeight="1">
      <c r="A177" s="114">
        <v>0</v>
      </c>
      <c r="B177" s="90"/>
      <c r="C177" s="104"/>
      <c r="D177" s="84"/>
      <c r="E177" s="85"/>
      <c r="F177" s="107"/>
      <c r="G177" s="107"/>
      <c r="H177" s="87"/>
      <c r="I177" s="88"/>
      <c r="J177" s="88"/>
      <c r="K177" s="88"/>
      <c r="L177" s="89"/>
      <c r="M177" s="89"/>
      <c r="N177" s="89"/>
    </row>
    <row r="178" spans="1:15" s="114" customFormat="1" ht="18" customHeight="1">
      <c r="A178" s="100">
        <v>0</v>
      </c>
      <c r="B178" s="90"/>
      <c r="C178" s="104"/>
      <c r="D178" s="84"/>
      <c r="E178" s="85"/>
      <c r="F178" s="107"/>
      <c r="G178" s="107"/>
      <c r="H178" s="87"/>
      <c r="I178" s="88"/>
      <c r="J178" s="88"/>
      <c r="K178" s="88"/>
      <c r="L178" s="89"/>
      <c r="M178" s="89"/>
      <c r="N178" s="89"/>
    </row>
    <row r="179" spans="1:15" s="114" customFormat="1" ht="8.25" customHeight="1">
      <c r="A179" s="100">
        <v>0</v>
      </c>
      <c r="B179" s="90"/>
      <c r="C179" s="104"/>
      <c r="D179" s="84"/>
      <c r="E179" s="85"/>
      <c r="F179" s="107"/>
      <c r="G179" s="107"/>
      <c r="H179" s="87"/>
      <c r="I179" s="88"/>
      <c r="J179" s="88"/>
      <c r="K179" s="88"/>
      <c r="L179" s="89"/>
      <c r="M179" s="89"/>
      <c r="N179" s="89"/>
    </row>
    <row r="180" spans="1:15" s="114" customFormat="1" ht="20.100000000000001" customHeight="1">
      <c r="A180" s="100">
        <v>0</v>
      </c>
      <c r="C180" s="108" t="s">
        <v>85</v>
      </c>
      <c r="D180" s="84"/>
      <c r="E180" s="85"/>
      <c r="F180" s="107"/>
      <c r="G180" s="107"/>
      <c r="H180" s="87"/>
      <c r="I180" s="88"/>
      <c r="J180" s="88"/>
      <c r="K180" s="88"/>
      <c r="L180" s="89"/>
      <c r="M180" s="89"/>
      <c r="N180" s="89"/>
    </row>
    <row r="181" spans="1:15" s="114" customFormat="1" ht="13.5" customHeight="1">
      <c r="A181" s="100">
        <v>0</v>
      </c>
      <c r="B181" s="91"/>
      <c r="C181" s="104"/>
      <c r="D181" s="84"/>
      <c r="E181" s="85"/>
      <c r="F181" s="107"/>
      <c r="G181" s="107"/>
      <c r="H181" s="109" t="s">
        <v>53</v>
      </c>
      <c r="I181" s="110">
        <v>4</v>
      </c>
      <c r="J181" s="88"/>
      <c r="K181" s="112" t="s">
        <v>50</v>
      </c>
      <c r="L181" s="113">
        <v>1</v>
      </c>
      <c r="N181" s="111"/>
      <c r="O181" s="101"/>
    </row>
    <row r="182" spans="1:15" s="114" customFormat="1"/>
  </sheetData>
  <mergeCells count="184">
    <mergeCell ref="L171:N171"/>
    <mergeCell ref="L172:N172"/>
    <mergeCell ref="L173:N173"/>
    <mergeCell ref="L174:N174"/>
    <mergeCell ref="L165:N165"/>
    <mergeCell ref="L166:N166"/>
    <mergeCell ref="L167:N167"/>
    <mergeCell ref="L168:N168"/>
    <mergeCell ref="L169:N169"/>
    <mergeCell ref="L170:N170"/>
    <mergeCell ref="L159:N159"/>
    <mergeCell ref="L160:N160"/>
    <mergeCell ref="L161:N161"/>
    <mergeCell ref="L162:N162"/>
    <mergeCell ref="L163:N163"/>
    <mergeCell ref="L164:N164"/>
    <mergeCell ref="L153:N153"/>
    <mergeCell ref="L154:N154"/>
    <mergeCell ref="L155:N155"/>
    <mergeCell ref="L156:N156"/>
    <mergeCell ref="L157:N157"/>
    <mergeCell ref="L158:N158"/>
    <mergeCell ref="L147:N147"/>
    <mergeCell ref="L148:N148"/>
    <mergeCell ref="L149:N149"/>
    <mergeCell ref="L150:N150"/>
    <mergeCell ref="L151:N151"/>
    <mergeCell ref="L152:N152"/>
    <mergeCell ref="H143:H144"/>
    <mergeCell ref="I143:I144"/>
    <mergeCell ref="J143:K143"/>
    <mergeCell ref="L143:N144"/>
    <mergeCell ref="L145:N145"/>
    <mergeCell ref="L146:N146"/>
    <mergeCell ref="C139:D139"/>
    <mergeCell ref="F139:K139"/>
    <mergeCell ref="D140:K140"/>
    <mergeCell ref="B141:K141"/>
    <mergeCell ref="B143:B144"/>
    <mergeCell ref="C143:C144"/>
    <mergeCell ref="D143:D144"/>
    <mergeCell ref="E143:E144"/>
    <mergeCell ref="F143:F144"/>
    <mergeCell ref="G143:G144"/>
    <mergeCell ref="L126:N126"/>
    <mergeCell ref="L127:N127"/>
    <mergeCell ref="L128:N128"/>
    <mergeCell ref="L129:N129"/>
    <mergeCell ref="C138:D138"/>
    <mergeCell ref="F138:K138"/>
    <mergeCell ref="L120:N120"/>
    <mergeCell ref="L121:N121"/>
    <mergeCell ref="L122:N122"/>
    <mergeCell ref="L123:N123"/>
    <mergeCell ref="L124:N124"/>
    <mergeCell ref="L125:N125"/>
    <mergeCell ref="L114:N114"/>
    <mergeCell ref="L115:N115"/>
    <mergeCell ref="L116:N116"/>
    <mergeCell ref="L117:N117"/>
    <mergeCell ref="L118:N118"/>
    <mergeCell ref="L119:N119"/>
    <mergeCell ref="L108:N108"/>
    <mergeCell ref="L109:N109"/>
    <mergeCell ref="L110:N110"/>
    <mergeCell ref="L111:N111"/>
    <mergeCell ref="L112:N112"/>
    <mergeCell ref="L113:N113"/>
    <mergeCell ref="L102:N102"/>
    <mergeCell ref="L103:N103"/>
    <mergeCell ref="L104:N104"/>
    <mergeCell ref="L105:N105"/>
    <mergeCell ref="L106:N106"/>
    <mergeCell ref="L107:N107"/>
    <mergeCell ref="H98:H99"/>
    <mergeCell ref="I98:I99"/>
    <mergeCell ref="J98:K98"/>
    <mergeCell ref="L98:N99"/>
    <mergeCell ref="L100:N100"/>
    <mergeCell ref="L101:N101"/>
    <mergeCell ref="C94:D94"/>
    <mergeCell ref="F94:K94"/>
    <mergeCell ref="D95:K95"/>
    <mergeCell ref="B96:K96"/>
    <mergeCell ref="B98:B99"/>
    <mergeCell ref="C98:C99"/>
    <mergeCell ref="D98:D99"/>
    <mergeCell ref="E98:E99"/>
    <mergeCell ref="F98:F99"/>
    <mergeCell ref="G98:G99"/>
    <mergeCell ref="L81:N81"/>
    <mergeCell ref="L82:N82"/>
    <mergeCell ref="L83:N83"/>
    <mergeCell ref="L84:N84"/>
    <mergeCell ref="C93:D93"/>
    <mergeCell ref="F93:K93"/>
    <mergeCell ref="L75:N75"/>
    <mergeCell ref="L76:N76"/>
    <mergeCell ref="L77:N77"/>
    <mergeCell ref="L78:N78"/>
    <mergeCell ref="L79:N79"/>
    <mergeCell ref="L80:N80"/>
    <mergeCell ref="L69:N69"/>
    <mergeCell ref="L70:N70"/>
    <mergeCell ref="L71:N71"/>
    <mergeCell ref="L72:N72"/>
    <mergeCell ref="L73:N73"/>
    <mergeCell ref="L74:N74"/>
    <mergeCell ref="L63:N63"/>
    <mergeCell ref="L64:N64"/>
    <mergeCell ref="L65:N65"/>
    <mergeCell ref="L66:N66"/>
    <mergeCell ref="L67:N67"/>
    <mergeCell ref="L68:N68"/>
    <mergeCell ref="L57:N57"/>
    <mergeCell ref="L58:N58"/>
    <mergeCell ref="L59:N59"/>
    <mergeCell ref="L60:N60"/>
    <mergeCell ref="L61:N61"/>
    <mergeCell ref="L62:N62"/>
    <mergeCell ref="H53:H54"/>
    <mergeCell ref="I53:I54"/>
    <mergeCell ref="J53:K53"/>
    <mergeCell ref="L53:N54"/>
    <mergeCell ref="L55:N55"/>
    <mergeCell ref="L56:N56"/>
    <mergeCell ref="C49:D49"/>
    <mergeCell ref="F49:K49"/>
    <mergeCell ref="D50:K50"/>
    <mergeCell ref="B51:K51"/>
    <mergeCell ref="B53:B54"/>
    <mergeCell ref="C53:C54"/>
    <mergeCell ref="D53:D54"/>
    <mergeCell ref="E53:E54"/>
    <mergeCell ref="F53:F54"/>
    <mergeCell ref="G53:G54"/>
    <mergeCell ref="L36:N36"/>
    <mergeCell ref="L37:N37"/>
    <mergeCell ref="L38:N38"/>
    <mergeCell ref="L39:N39"/>
    <mergeCell ref="C48:D48"/>
    <mergeCell ref="F48:K48"/>
    <mergeCell ref="L30:N30"/>
    <mergeCell ref="L31:N31"/>
    <mergeCell ref="L32:N32"/>
    <mergeCell ref="L33:N33"/>
    <mergeCell ref="L34:N34"/>
    <mergeCell ref="L35:N35"/>
    <mergeCell ref="L24:N24"/>
    <mergeCell ref="L25:N25"/>
    <mergeCell ref="L26:N26"/>
    <mergeCell ref="L27:N27"/>
    <mergeCell ref="L28:N28"/>
    <mergeCell ref="L29:N29"/>
    <mergeCell ref="L18:N18"/>
    <mergeCell ref="L19:N19"/>
    <mergeCell ref="L20:N20"/>
    <mergeCell ref="L21:N21"/>
    <mergeCell ref="L22:N22"/>
    <mergeCell ref="L23:N23"/>
    <mergeCell ref="L12:N12"/>
    <mergeCell ref="L13:N13"/>
    <mergeCell ref="L14:N14"/>
    <mergeCell ref="L15:N15"/>
    <mergeCell ref="L16:N16"/>
    <mergeCell ref="L17:N17"/>
    <mergeCell ref="H8:H9"/>
    <mergeCell ref="I8:I9"/>
    <mergeCell ref="J8:K8"/>
    <mergeCell ref="L8:N9"/>
    <mergeCell ref="L10:N10"/>
    <mergeCell ref="L11:N11"/>
    <mergeCell ref="B8:B9"/>
    <mergeCell ref="C8:C9"/>
    <mergeCell ref="D8:D9"/>
    <mergeCell ref="E8:E9"/>
    <mergeCell ref="F8:F9"/>
    <mergeCell ref="G8:G9"/>
    <mergeCell ref="C3:D3"/>
    <mergeCell ref="F3:K3"/>
    <mergeCell ref="C4:D4"/>
    <mergeCell ref="F4:K4"/>
    <mergeCell ref="D5:K5"/>
    <mergeCell ref="B6:K6"/>
  </mergeCells>
  <conditionalFormatting sqref="A10:A46 G8:G39 L10:N45 N46 K46:L46">
    <cfRule type="cellIs" dxfId="7" priority="4" stopIfTrue="1" operator="equal">
      <formula>0</formula>
    </cfRule>
  </conditionalFormatting>
  <conditionalFormatting sqref="A55:A91 G53:G84 L55:N90 N91 K91:L91">
    <cfRule type="cellIs" dxfId="6" priority="3" stopIfTrue="1" operator="equal">
      <formula>0</formula>
    </cfRule>
  </conditionalFormatting>
  <conditionalFormatting sqref="A100:A136 G98:G129 L100:N135 N136 K136:L136">
    <cfRule type="cellIs" dxfId="5" priority="2" stopIfTrue="1" operator="equal">
      <formula>0</formula>
    </cfRule>
  </conditionalFormatting>
  <conditionalFormatting sqref="A145:A181 G143:G174 L145:N180 N181 K181:L181">
    <cfRule type="cellIs" dxfId="4" priority="1" stopIfTrue="1" operator="equal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 activeCell="H16" sqref="H16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193</v>
      </c>
      <c r="G1" s="183"/>
      <c r="H1" s="183"/>
      <c r="I1" s="183"/>
      <c r="J1" s="183"/>
      <c r="K1" s="183"/>
      <c r="L1" s="58" t="s">
        <v>293</v>
      </c>
    </row>
    <row r="2" spans="1:15" s="56" customFormat="1">
      <c r="C2" s="186" t="s">
        <v>246</v>
      </c>
      <c r="D2" s="186"/>
      <c r="E2" s="59" t="s">
        <v>173</v>
      </c>
      <c r="F2" s="187" t="s">
        <v>296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250</v>
      </c>
      <c r="D3" s="184" t="s">
        <v>297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85" t="s">
        <v>298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1</v>
      </c>
      <c r="B8" s="65">
        <v>1</v>
      </c>
      <c r="C8" s="102" t="s">
        <v>251</v>
      </c>
      <c r="D8" s="67" t="s">
        <v>159</v>
      </c>
      <c r="E8" s="68" t="s">
        <v>134</v>
      </c>
      <c r="F8" s="105" t="s">
        <v>252</v>
      </c>
      <c r="G8" s="105" t="s">
        <v>190</v>
      </c>
      <c r="H8" s="69"/>
      <c r="I8" s="70"/>
      <c r="J8" s="70"/>
      <c r="K8" s="70"/>
      <c r="L8" s="169" t="s">
        <v>84</v>
      </c>
      <c r="M8" s="170"/>
      <c r="N8" s="171"/>
      <c r="O8" s="114" t="s">
        <v>299</v>
      </c>
    </row>
    <row r="9" spans="1:15" ht="20.100000000000001" customHeight="1">
      <c r="A9" s="114">
        <v>2</v>
      </c>
      <c r="B9" s="65">
        <v>2</v>
      </c>
      <c r="C9" s="102" t="s">
        <v>197</v>
      </c>
      <c r="D9" s="67" t="s">
        <v>253</v>
      </c>
      <c r="E9" s="68" t="s">
        <v>104</v>
      </c>
      <c r="F9" s="105" t="s">
        <v>252</v>
      </c>
      <c r="G9" s="105" t="s">
        <v>190</v>
      </c>
      <c r="H9" s="69"/>
      <c r="I9" s="70"/>
      <c r="J9" s="70"/>
      <c r="K9" s="70"/>
      <c r="L9" s="166" t="s">
        <v>83</v>
      </c>
      <c r="M9" s="167"/>
      <c r="N9" s="168"/>
      <c r="O9" s="114" t="s">
        <v>299</v>
      </c>
    </row>
    <row r="10" spans="1:15" ht="20.100000000000001" customHeight="1">
      <c r="A10" s="114">
        <v>3</v>
      </c>
      <c r="B10" s="65">
        <v>3</v>
      </c>
      <c r="C10" s="102" t="s">
        <v>187</v>
      </c>
      <c r="D10" s="67" t="s">
        <v>176</v>
      </c>
      <c r="E10" s="68" t="s">
        <v>109</v>
      </c>
      <c r="F10" s="105" t="s">
        <v>252</v>
      </c>
      <c r="G10" s="105" t="s">
        <v>166</v>
      </c>
      <c r="H10" s="69"/>
      <c r="I10" s="70"/>
      <c r="J10" s="70"/>
      <c r="K10" s="70"/>
      <c r="L10" s="166" t="s">
        <v>83</v>
      </c>
      <c r="M10" s="167"/>
      <c r="N10" s="168"/>
      <c r="O10" s="114" t="s">
        <v>299</v>
      </c>
    </row>
    <row r="11" spans="1:15" ht="20.100000000000001" customHeight="1">
      <c r="A11" s="114">
        <v>4</v>
      </c>
      <c r="B11" s="65">
        <v>4</v>
      </c>
      <c r="C11" s="102" t="s">
        <v>201</v>
      </c>
      <c r="D11" s="67" t="s">
        <v>162</v>
      </c>
      <c r="E11" s="68" t="s">
        <v>109</v>
      </c>
      <c r="F11" s="105" t="s">
        <v>252</v>
      </c>
      <c r="G11" s="105" t="s">
        <v>190</v>
      </c>
      <c r="H11" s="69"/>
      <c r="I11" s="70"/>
      <c r="J11" s="70"/>
      <c r="K11" s="70"/>
      <c r="L11" s="166" t="s">
        <v>83</v>
      </c>
      <c r="M11" s="167"/>
      <c r="N11" s="168"/>
      <c r="O11" s="114" t="s">
        <v>299</v>
      </c>
    </row>
    <row r="12" spans="1:15" ht="20.100000000000001" customHeight="1">
      <c r="A12" s="114">
        <v>5</v>
      </c>
      <c r="B12" s="65">
        <v>5</v>
      </c>
      <c r="C12" s="102" t="s">
        <v>186</v>
      </c>
      <c r="D12" s="67" t="s">
        <v>254</v>
      </c>
      <c r="E12" s="68" t="s">
        <v>129</v>
      </c>
      <c r="F12" s="105" t="s">
        <v>252</v>
      </c>
      <c r="G12" s="105" t="s">
        <v>168</v>
      </c>
      <c r="H12" s="69"/>
      <c r="I12" s="70"/>
      <c r="J12" s="70"/>
      <c r="K12" s="70"/>
      <c r="L12" s="166" t="s">
        <v>83</v>
      </c>
      <c r="M12" s="167"/>
      <c r="N12" s="168"/>
      <c r="O12" s="114" t="s">
        <v>299</v>
      </c>
    </row>
    <row r="13" spans="1:15" ht="20.100000000000001" customHeight="1">
      <c r="A13" s="114">
        <v>6</v>
      </c>
      <c r="B13" s="65">
        <v>6</v>
      </c>
      <c r="C13" s="102" t="s">
        <v>206</v>
      </c>
      <c r="D13" s="67" t="s">
        <v>99</v>
      </c>
      <c r="E13" s="68" t="s">
        <v>143</v>
      </c>
      <c r="F13" s="105" t="s">
        <v>252</v>
      </c>
      <c r="G13" s="105" t="s">
        <v>190</v>
      </c>
      <c r="H13" s="69"/>
      <c r="I13" s="70"/>
      <c r="J13" s="70"/>
      <c r="K13" s="70"/>
      <c r="L13" s="166" t="s">
        <v>83</v>
      </c>
      <c r="M13" s="167"/>
      <c r="N13" s="168"/>
      <c r="O13" s="114" t="s">
        <v>299</v>
      </c>
    </row>
    <row r="14" spans="1:15" ht="20.100000000000001" customHeight="1">
      <c r="A14" s="114">
        <v>7</v>
      </c>
      <c r="B14" s="65">
        <v>7</v>
      </c>
      <c r="C14" s="102" t="s">
        <v>202</v>
      </c>
      <c r="D14" s="67" t="s">
        <v>255</v>
      </c>
      <c r="E14" s="68" t="s">
        <v>152</v>
      </c>
      <c r="F14" s="105" t="s">
        <v>252</v>
      </c>
      <c r="G14" s="105" t="s">
        <v>190</v>
      </c>
      <c r="H14" s="69"/>
      <c r="I14" s="70"/>
      <c r="J14" s="70"/>
      <c r="K14" s="70"/>
      <c r="L14" s="166" t="s">
        <v>83</v>
      </c>
      <c r="M14" s="167"/>
      <c r="N14" s="168"/>
      <c r="O14" s="114" t="s">
        <v>299</v>
      </c>
    </row>
    <row r="15" spans="1:15" ht="20.100000000000001" customHeight="1">
      <c r="A15" s="114">
        <v>8</v>
      </c>
      <c r="B15" s="65">
        <v>8</v>
      </c>
      <c r="C15" s="102" t="s">
        <v>256</v>
      </c>
      <c r="D15" s="67" t="s">
        <v>99</v>
      </c>
      <c r="E15" s="68" t="s">
        <v>125</v>
      </c>
      <c r="F15" s="105" t="s">
        <v>252</v>
      </c>
      <c r="G15" s="105" t="s">
        <v>190</v>
      </c>
      <c r="H15" s="69"/>
      <c r="I15" s="70"/>
      <c r="J15" s="70"/>
      <c r="K15" s="70"/>
      <c r="L15" s="166" t="s">
        <v>84</v>
      </c>
      <c r="M15" s="167"/>
      <c r="N15" s="168"/>
      <c r="O15" s="114" t="s">
        <v>299</v>
      </c>
    </row>
    <row r="16" spans="1:15" ht="20.100000000000001" customHeight="1">
      <c r="A16" s="114">
        <v>9</v>
      </c>
      <c r="B16" s="65">
        <v>9</v>
      </c>
      <c r="C16" s="102" t="s">
        <v>212</v>
      </c>
      <c r="D16" s="67" t="s">
        <v>257</v>
      </c>
      <c r="E16" s="68" t="s">
        <v>77</v>
      </c>
      <c r="F16" s="105" t="s">
        <v>252</v>
      </c>
      <c r="G16" s="105" t="s">
        <v>190</v>
      </c>
      <c r="H16" s="69"/>
      <c r="I16" s="70"/>
      <c r="J16" s="70"/>
      <c r="K16" s="70"/>
      <c r="L16" s="166" t="s">
        <v>83</v>
      </c>
      <c r="M16" s="167"/>
      <c r="N16" s="168"/>
      <c r="O16" s="114" t="s">
        <v>299</v>
      </c>
    </row>
    <row r="17" spans="1:15" ht="20.100000000000001" customHeight="1">
      <c r="A17" s="114">
        <v>10</v>
      </c>
      <c r="B17" s="65">
        <v>10</v>
      </c>
      <c r="C17" s="102" t="s">
        <v>195</v>
      </c>
      <c r="D17" s="67" t="s">
        <v>258</v>
      </c>
      <c r="E17" s="68" t="s">
        <v>119</v>
      </c>
      <c r="F17" s="105" t="s">
        <v>252</v>
      </c>
      <c r="G17" s="105" t="s">
        <v>190</v>
      </c>
      <c r="H17" s="69"/>
      <c r="I17" s="70"/>
      <c r="J17" s="70"/>
      <c r="K17" s="70"/>
      <c r="L17" s="166" t="s">
        <v>83</v>
      </c>
      <c r="M17" s="167"/>
      <c r="N17" s="168"/>
      <c r="O17" s="114" t="s">
        <v>299</v>
      </c>
    </row>
    <row r="18" spans="1:15" ht="20.100000000000001" customHeight="1">
      <c r="A18" s="114">
        <v>11</v>
      </c>
      <c r="B18" s="65">
        <v>11</v>
      </c>
      <c r="C18" s="102" t="s">
        <v>259</v>
      </c>
      <c r="D18" s="67" t="s">
        <v>194</v>
      </c>
      <c r="E18" s="68" t="s">
        <v>119</v>
      </c>
      <c r="F18" s="105" t="s">
        <v>252</v>
      </c>
      <c r="G18" s="105" t="s">
        <v>190</v>
      </c>
      <c r="H18" s="69"/>
      <c r="I18" s="70"/>
      <c r="J18" s="70"/>
      <c r="K18" s="70"/>
      <c r="L18" s="166" t="s">
        <v>84</v>
      </c>
      <c r="M18" s="167"/>
      <c r="N18" s="168"/>
      <c r="O18" s="114" t="s">
        <v>299</v>
      </c>
    </row>
    <row r="19" spans="1:15" ht="20.100000000000001" customHeight="1">
      <c r="A19" s="114">
        <v>12</v>
      </c>
      <c r="B19" s="65">
        <v>12</v>
      </c>
      <c r="C19" s="102" t="s">
        <v>223</v>
      </c>
      <c r="D19" s="67" t="s">
        <v>260</v>
      </c>
      <c r="E19" s="68" t="s">
        <v>106</v>
      </c>
      <c r="F19" s="105" t="s">
        <v>252</v>
      </c>
      <c r="G19" s="105" t="s">
        <v>190</v>
      </c>
      <c r="H19" s="69"/>
      <c r="I19" s="70"/>
      <c r="J19" s="70"/>
      <c r="K19" s="70"/>
      <c r="L19" s="166" t="s">
        <v>83</v>
      </c>
      <c r="M19" s="167"/>
      <c r="N19" s="168"/>
      <c r="O19" s="114" t="s">
        <v>299</v>
      </c>
    </row>
    <row r="20" spans="1:15" ht="20.100000000000001" customHeight="1">
      <c r="A20" s="114">
        <v>13</v>
      </c>
      <c r="B20" s="65">
        <v>13</v>
      </c>
      <c r="C20" s="102" t="s">
        <v>210</v>
      </c>
      <c r="D20" s="67" t="s">
        <v>189</v>
      </c>
      <c r="E20" s="68" t="s">
        <v>96</v>
      </c>
      <c r="F20" s="105" t="s">
        <v>252</v>
      </c>
      <c r="G20" s="105" t="s">
        <v>190</v>
      </c>
      <c r="H20" s="69"/>
      <c r="I20" s="70"/>
      <c r="J20" s="70"/>
      <c r="K20" s="70"/>
      <c r="L20" s="166" t="s">
        <v>83</v>
      </c>
      <c r="M20" s="167"/>
      <c r="N20" s="168"/>
      <c r="O20" s="114" t="s">
        <v>299</v>
      </c>
    </row>
    <row r="21" spans="1:15" ht="20.100000000000001" customHeight="1">
      <c r="A21" s="114">
        <v>14</v>
      </c>
      <c r="B21" s="65">
        <v>14</v>
      </c>
      <c r="C21" s="102" t="s">
        <v>200</v>
      </c>
      <c r="D21" s="67" t="s">
        <v>100</v>
      </c>
      <c r="E21" s="68" t="s">
        <v>78</v>
      </c>
      <c r="F21" s="105" t="s">
        <v>252</v>
      </c>
      <c r="G21" s="105" t="s">
        <v>190</v>
      </c>
      <c r="H21" s="69"/>
      <c r="I21" s="70"/>
      <c r="J21" s="70"/>
      <c r="K21" s="70"/>
      <c r="L21" s="166" t="s">
        <v>83</v>
      </c>
      <c r="M21" s="167"/>
      <c r="N21" s="168"/>
      <c r="O21" s="114" t="s">
        <v>299</v>
      </c>
    </row>
    <row r="22" spans="1:15" ht="20.100000000000001" customHeight="1">
      <c r="A22" s="114">
        <v>15</v>
      </c>
      <c r="B22" s="65">
        <v>15</v>
      </c>
      <c r="C22" s="102" t="s">
        <v>205</v>
      </c>
      <c r="D22" s="67" t="s">
        <v>261</v>
      </c>
      <c r="E22" s="68" t="s">
        <v>78</v>
      </c>
      <c r="F22" s="105" t="s">
        <v>252</v>
      </c>
      <c r="G22" s="105" t="s">
        <v>190</v>
      </c>
      <c r="H22" s="69"/>
      <c r="I22" s="70"/>
      <c r="J22" s="70"/>
      <c r="K22" s="70"/>
      <c r="L22" s="166" t="s">
        <v>83</v>
      </c>
      <c r="M22" s="167"/>
      <c r="N22" s="168"/>
      <c r="O22" s="114" t="s">
        <v>299</v>
      </c>
    </row>
    <row r="23" spans="1:15" ht="20.100000000000001" customHeight="1">
      <c r="A23" s="114">
        <v>16</v>
      </c>
      <c r="B23" s="65">
        <v>16</v>
      </c>
      <c r="C23" s="102" t="s">
        <v>199</v>
      </c>
      <c r="D23" s="67" t="s">
        <v>155</v>
      </c>
      <c r="E23" s="68" t="s">
        <v>126</v>
      </c>
      <c r="F23" s="105" t="s">
        <v>252</v>
      </c>
      <c r="G23" s="105" t="s">
        <v>190</v>
      </c>
      <c r="H23" s="69"/>
      <c r="I23" s="70"/>
      <c r="J23" s="70"/>
      <c r="K23" s="70"/>
      <c r="L23" s="166" t="s">
        <v>83</v>
      </c>
      <c r="M23" s="167"/>
      <c r="N23" s="168"/>
      <c r="O23" s="114" t="s">
        <v>299</v>
      </c>
    </row>
    <row r="24" spans="1:15" ht="20.100000000000001" customHeight="1">
      <c r="A24" s="114">
        <v>17</v>
      </c>
      <c r="B24" s="65">
        <v>17</v>
      </c>
      <c r="C24" s="102" t="s">
        <v>209</v>
      </c>
      <c r="D24" s="67" t="s">
        <v>262</v>
      </c>
      <c r="E24" s="68" t="s">
        <v>120</v>
      </c>
      <c r="F24" s="105" t="s">
        <v>252</v>
      </c>
      <c r="G24" s="105" t="s">
        <v>190</v>
      </c>
      <c r="H24" s="69"/>
      <c r="I24" s="70"/>
      <c r="J24" s="70"/>
      <c r="K24" s="70"/>
      <c r="L24" s="166" t="s">
        <v>83</v>
      </c>
      <c r="M24" s="167"/>
      <c r="N24" s="168"/>
      <c r="O24" s="114" t="s">
        <v>299</v>
      </c>
    </row>
    <row r="25" spans="1:15" ht="20.100000000000001" customHeight="1">
      <c r="A25" s="114">
        <v>18</v>
      </c>
      <c r="B25" s="65">
        <v>18</v>
      </c>
      <c r="C25" s="102" t="s">
        <v>204</v>
      </c>
      <c r="D25" s="67" t="s">
        <v>82</v>
      </c>
      <c r="E25" s="68" t="s">
        <v>131</v>
      </c>
      <c r="F25" s="105" t="s">
        <v>252</v>
      </c>
      <c r="G25" s="105" t="s">
        <v>190</v>
      </c>
      <c r="H25" s="69"/>
      <c r="I25" s="70"/>
      <c r="J25" s="70"/>
      <c r="K25" s="70"/>
      <c r="L25" s="166" t="s">
        <v>83</v>
      </c>
      <c r="M25" s="167"/>
      <c r="N25" s="168"/>
      <c r="O25" s="114" t="s">
        <v>299</v>
      </c>
    </row>
    <row r="26" spans="1:15" ht="20.100000000000001" customHeight="1">
      <c r="A26" s="114">
        <v>0</v>
      </c>
      <c r="B26" s="65">
        <v>19</v>
      </c>
      <c r="C26" s="102" t="s">
        <v>83</v>
      </c>
      <c r="D26" s="67" t="s">
        <v>83</v>
      </c>
      <c r="E26" s="68" t="s">
        <v>83</v>
      </c>
      <c r="F26" s="105" t="s">
        <v>83</v>
      </c>
      <c r="G26" s="105" t="s">
        <v>83</v>
      </c>
      <c r="H26" s="69"/>
      <c r="I26" s="70"/>
      <c r="J26" s="70"/>
      <c r="K26" s="70"/>
      <c r="L26" s="166" t="s">
        <v>83</v>
      </c>
      <c r="M26" s="167"/>
      <c r="N26" s="168"/>
      <c r="O26" s="114" t="s">
        <v>299</v>
      </c>
    </row>
    <row r="27" spans="1:15" ht="20.100000000000001" customHeight="1">
      <c r="A27" s="114">
        <v>0</v>
      </c>
      <c r="B27" s="65">
        <v>20</v>
      </c>
      <c r="C27" s="102" t="s">
        <v>83</v>
      </c>
      <c r="D27" s="67" t="s">
        <v>83</v>
      </c>
      <c r="E27" s="68" t="s">
        <v>83</v>
      </c>
      <c r="F27" s="105" t="s">
        <v>83</v>
      </c>
      <c r="G27" s="105" t="s">
        <v>83</v>
      </c>
      <c r="H27" s="69"/>
      <c r="I27" s="70"/>
      <c r="J27" s="70"/>
      <c r="K27" s="70"/>
      <c r="L27" s="166" t="s">
        <v>83</v>
      </c>
      <c r="M27" s="167"/>
      <c r="N27" s="168"/>
      <c r="O27" s="114" t="s">
        <v>299</v>
      </c>
    </row>
    <row r="28" spans="1:15" ht="20.100000000000001" customHeight="1">
      <c r="A28" s="114">
        <v>0</v>
      </c>
      <c r="B28" s="65">
        <v>21</v>
      </c>
      <c r="C28" s="102" t="s">
        <v>83</v>
      </c>
      <c r="D28" s="67" t="s">
        <v>83</v>
      </c>
      <c r="E28" s="68" t="s">
        <v>83</v>
      </c>
      <c r="F28" s="105" t="s">
        <v>83</v>
      </c>
      <c r="G28" s="105" t="s">
        <v>83</v>
      </c>
      <c r="H28" s="69"/>
      <c r="I28" s="70"/>
      <c r="J28" s="70"/>
      <c r="K28" s="70"/>
      <c r="L28" s="166" t="s">
        <v>83</v>
      </c>
      <c r="M28" s="167"/>
      <c r="N28" s="168"/>
      <c r="O28" s="114" t="s">
        <v>299</v>
      </c>
    </row>
    <row r="29" spans="1:15" ht="20.100000000000001" customHeight="1">
      <c r="A29" s="114">
        <v>0</v>
      </c>
      <c r="B29" s="65">
        <v>22</v>
      </c>
      <c r="C29" s="102" t="s">
        <v>83</v>
      </c>
      <c r="D29" s="67" t="s">
        <v>83</v>
      </c>
      <c r="E29" s="68" t="s">
        <v>83</v>
      </c>
      <c r="F29" s="105" t="s">
        <v>83</v>
      </c>
      <c r="G29" s="105" t="s">
        <v>83</v>
      </c>
      <c r="H29" s="69"/>
      <c r="I29" s="70"/>
      <c r="J29" s="70"/>
      <c r="K29" s="70"/>
      <c r="L29" s="166" t="s">
        <v>83</v>
      </c>
      <c r="M29" s="167"/>
      <c r="N29" s="168"/>
      <c r="O29" s="114" t="s">
        <v>299</v>
      </c>
    </row>
    <row r="30" spans="1:15" ht="20.100000000000001" customHeight="1">
      <c r="A30" s="114">
        <v>0</v>
      </c>
      <c r="B30" s="65">
        <v>23</v>
      </c>
      <c r="C30" s="102" t="s">
        <v>83</v>
      </c>
      <c r="D30" s="67" t="s">
        <v>83</v>
      </c>
      <c r="E30" s="68" t="s">
        <v>83</v>
      </c>
      <c r="F30" s="105" t="s">
        <v>83</v>
      </c>
      <c r="G30" s="105" t="s">
        <v>83</v>
      </c>
      <c r="H30" s="69"/>
      <c r="I30" s="70"/>
      <c r="J30" s="70"/>
      <c r="K30" s="70"/>
      <c r="L30" s="166" t="s">
        <v>83</v>
      </c>
      <c r="M30" s="167"/>
      <c r="N30" s="168"/>
      <c r="O30" s="114" t="s">
        <v>299</v>
      </c>
    </row>
    <row r="31" spans="1:15" ht="20.100000000000001" customHeight="1">
      <c r="A31" s="114">
        <v>0</v>
      </c>
      <c r="B31" s="65">
        <v>24</v>
      </c>
      <c r="C31" s="102" t="s">
        <v>83</v>
      </c>
      <c r="D31" s="67" t="s">
        <v>83</v>
      </c>
      <c r="E31" s="68" t="s">
        <v>83</v>
      </c>
      <c r="F31" s="105" t="s">
        <v>83</v>
      </c>
      <c r="G31" s="105" t="s">
        <v>83</v>
      </c>
      <c r="H31" s="69"/>
      <c r="I31" s="70"/>
      <c r="J31" s="70"/>
      <c r="K31" s="70"/>
      <c r="L31" s="166" t="s">
        <v>83</v>
      </c>
      <c r="M31" s="167"/>
      <c r="N31" s="168"/>
      <c r="O31" s="114" t="s">
        <v>299</v>
      </c>
    </row>
    <row r="32" spans="1:15" ht="20.100000000000001" customHeight="1">
      <c r="A32" s="114">
        <v>0</v>
      </c>
      <c r="B32" s="65">
        <v>25</v>
      </c>
      <c r="C32" s="102" t="s">
        <v>83</v>
      </c>
      <c r="D32" s="67" t="s">
        <v>83</v>
      </c>
      <c r="E32" s="68" t="s">
        <v>83</v>
      </c>
      <c r="F32" s="105" t="s">
        <v>83</v>
      </c>
      <c r="G32" s="105" t="s">
        <v>83</v>
      </c>
      <c r="H32" s="69"/>
      <c r="I32" s="70"/>
      <c r="J32" s="70"/>
      <c r="K32" s="70"/>
      <c r="L32" s="166" t="s">
        <v>83</v>
      </c>
      <c r="M32" s="167"/>
      <c r="N32" s="168"/>
      <c r="O32" s="114" t="s">
        <v>299</v>
      </c>
    </row>
    <row r="33" spans="1:16" ht="20.100000000000001" customHeight="1">
      <c r="A33" s="114">
        <v>0</v>
      </c>
      <c r="B33" s="65">
        <v>26</v>
      </c>
      <c r="C33" s="102" t="s">
        <v>83</v>
      </c>
      <c r="D33" s="67" t="s">
        <v>83</v>
      </c>
      <c r="E33" s="68" t="s">
        <v>83</v>
      </c>
      <c r="F33" s="105" t="s">
        <v>83</v>
      </c>
      <c r="G33" s="105" t="s">
        <v>83</v>
      </c>
      <c r="H33" s="69"/>
      <c r="I33" s="70"/>
      <c r="J33" s="70"/>
      <c r="K33" s="70"/>
      <c r="L33" s="166" t="s">
        <v>83</v>
      </c>
      <c r="M33" s="167"/>
      <c r="N33" s="168"/>
      <c r="O33" s="114" t="s">
        <v>299</v>
      </c>
    </row>
    <row r="34" spans="1:16" ht="20.100000000000001" customHeight="1">
      <c r="A34" s="114">
        <v>0</v>
      </c>
      <c r="B34" s="65">
        <v>27</v>
      </c>
      <c r="C34" s="102" t="s">
        <v>83</v>
      </c>
      <c r="D34" s="67" t="s">
        <v>83</v>
      </c>
      <c r="E34" s="68" t="s">
        <v>83</v>
      </c>
      <c r="F34" s="105" t="s">
        <v>83</v>
      </c>
      <c r="G34" s="105" t="s">
        <v>83</v>
      </c>
      <c r="H34" s="69"/>
      <c r="I34" s="70"/>
      <c r="J34" s="70"/>
      <c r="K34" s="70"/>
      <c r="L34" s="166" t="s">
        <v>83</v>
      </c>
      <c r="M34" s="167"/>
      <c r="N34" s="168"/>
      <c r="O34" s="114" t="s">
        <v>299</v>
      </c>
    </row>
    <row r="35" spans="1:16" ht="20.100000000000001" customHeight="1">
      <c r="A35" s="114">
        <v>0</v>
      </c>
      <c r="B35" s="65">
        <v>28</v>
      </c>
      <c r="C35" s="102" t="s">
        <v>83</v>
      </c>
      <c r="D35" s="67" t="s">
        <v>83</v>
      </c>
      <c r="E35" s="68" t="s">
        <v>83</v>
      </c>
      <c r="F35" s="105" t="s">
        <v>83</v>
      </c>
      <c r="G35" s="105" t="s">
        <v>83</v>
      </c>
      <c r="H35" s="69"/>
      <c r="I35" s="70"/>
      <c r="J35" s="70"/>
      <c r="K35" s="70"/>
      <c r="L35" s="166" t="s">
        <v>83</v>
      </c>
      <c r="M35" s="167"/>
      <c r="N35" s="168"/>
      <c r="O35" s="114" t="s">
        <v>299</v>
      </c>
    </row>
    <row r="36" spans="1:16" ht="20.100000000000001" customHeight="1">
      <c r="A36" s="114">
        <v>0</v>
      </c>
      <c r="B36" s="65">
        <v>29</v>
      </c>
      <c r="C36" s="102" t="s">
        <v>83</v>
      </c>
      <c r="D36" s="67" t="s">
        <v>83</v>
      </c>
      <c r="E36" s="68" t="s">
        <v>83</v>
      </c>
      <c r="F36" s="105" t="s">
        <v>83</v>
      </c>
      <c r="G36" s="105" t="s">
        <v>83</v>
      </c>
      <c r="H36" s="69"/>
      <c r="I36" s="70"/>
      <c r="J36" s="70"/>
      <c r="K36" s="70"/>
      <c r="L36" s="166" t="s">
        <v>83</v>
      </c>
      <c r="M36" s="167"/>
      <c r="N36" s="168"/>
      <c r="O36" s="114" t="s">
        <v>299</v>
      </c>
    </row>
    <row r="37" spans="1:16" ht="20.100000000000001" customHeight="1">
      <c r="A37" s="114">
        <v>0</v>
      </c>
      <c r="B37" s="72">
        <v>30</v>
      </c>
      <c r="C37" s="102" t="s">
        <v>83</v>
      </c>
      <c r="D37" s="67" t="s">
        <v>83</v>
      </c>
      <c r="E37" s="68" t="s">
        <v>83</v>
      </c>
      <c r="F37" s="105" t="s">
        <v>83</v>
      </c>
      <c r="G37" s="105" t="s">
        <v>83</v>
      </c>
      <c r="H37" s="73"/>
      <c r="I37" s="74"/>
      <c r="J37" s="74"/>
      <c r="K37" s="74"/>
      <c r="L37" s="166" t="s">
        <v>83</v>
      </c>
      <c r="M37" s="167"/>
      <c r="N37" s="168"/>
      <c r="O37" s="114" t="s">
        <v>299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86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85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50</v>
      </c>
      <c r="I44" s="110">
        <v>4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3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193</v>
      </c>
      <c r="G1" s="183"/>
      <c r="H1" s="183"/>
      <c r="I1" s="183"/>
      <c r="J1" s="183"/>
      <c r="K1" s="183"/>
      <c r="L1" s="58" t="s">
        <v>294</v>
      </c>
    </row>
    <row r="2" spans="1:15" s="56" customFormat="1">
      <c r="C2" s="186" t="s">
        <v>246</v>
      </c>
      <c r="D2" s="186"/>
      <c r="E2" s="59" t="s">
        <v>174</v>
      </c>
      <c r="F2" s="187" t="s">
        <v>296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250</v>
      </c>
      <c r="D3" s="184" t="s">
        <v>297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85" t="s">
        <v>300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19</v>
      </c>
      <c r="B8" s="65">
        <v>1</v>
      </c>
      <c r="C8" s="102" t="s">
        <v>216</v>
      </c>
      <c r="D8" s="67" t="s">
        <v>145</v>
      </c>
      <c r="E8" s="68" t="s">
        <v>132</v>
      </c>
      <c r="F8" s="105" t="s">
        <v>252</v>
      </c>
      <c r="G8" s="105" t="s">
        <v>190</v>
      </c>
      <c r="H8" s="69"/>
      <c r="I8" s="70"/>
      <c r="J8" s="70"/>
      <c r="K8" s="70"/>
      <c r="L8" s="169" t="s">
        <v>83</v>
      </c>
      <c r="M8" s="170"/>
      <c r="N8" s="171"/>
      <c r="O8" s="114" t="s">
        <v>299</v>
      </c>
    </row>
    <row r="9" spans="1:15" ht="20.100000000000001" customHeight="1">
      <c r="A9" s="114">
        <v>20</v>
      </c>
      <c r="B9" s="65">
        <v>2</v>
      </c>
      <c r="C9" s="102" t="s">
        <v>183</v>
      </c>
      <c r="D9" s="67" t="s">
        <v>263</v>
      </c>
      <c r="E9" s="68" t="s">
        <v>90</v>
      </c>
      <c r="F9" s="105" t="s">
        <v>252</v>
      </c>
      <c r="G9" s="105" t="s">
        <v>171</v>
      </c>
      <c r="H9" s="69"/>
      <c r="I9" s="70"/>
      <c r="J9" s="70"/>
      <c r="K9" s="70"/>
      <c r="L9" s="166" t="s">
        <v>83</v>
      </c>
      <c r="M9" s="167"/>
      <c r="N9" s="168"/>
      <c r="O9" s="114" t="s">
        <v>299</v>
      </c>
    </row>
    <row r="10" spans="1:15" ht="20.100000000000001" customHeight="1">
      <c r="A10" s="114">
        <v>21</v>
      </c>
      <c r="B10" s="65">
        <v>3</v>
      </c>
      <c r="C10" s="102" t="s">
        <v>181</v>
      </c>
      <c r="D10" s="67" t="s">
        <v>264</v>
      </c>
      <c r="E10" s="68" t="s">
        <v>110</v>
      </c>
      <c r="F10" s="105" t="s">
        <v>252</v>
      </c>
      <c r="G10" s="105" t="s">
        <v>168</v>
      </c>
      <c r="H10" s="69"/>
      <c r="I10" s="70"/>
      <c r="J10" s="70"/>
      <c r="K10" s="70"/>
      <c r="L10" s="166" t="s">
        <v>83</v>
      </c>
      <c r="M10" s="167"/>
      <c r="N10" s="168"/>
      <c r="O10" s="114" t="s">
        <v>299</v>
      </c>
    </row>
    <row r="11" spans="1:15" ht="20.100000000000001" customHeight="1">
      <c r="A11" s="114">
        <v>22</v>
      </c>
      <c r="B11" s="65">
        <v>4</v>
      </c>
      <c r="C11" s="102" t="s">
        <v>217</v>
      </c>
      <c r="D11" s="67" t="s">
        <v>157</v>
      </c>
      <c r="E11" s="68" t="s">
        <v>112</v>
      </c>
      <c r="F11" s="105" t="s">
        <v>252</v>
      </c>
      <c r="G11" s="105" t="s">
        <v>190</v>
      </c>
      <c r="H11" s="69"/>
      <c r="I11" s="70"/>
      <c r="J11" s="70"/>
      <c r="K11" s="70"/>
      <c r="L11" s="166" t="s">
        <v>83</v>
      </c>
      <c r="M11" s="167"/>
      <c r="N11" s="168"/>
      <c r="O11" s="114" t="s">
        <v>299</v>
      </c>
    </row>
    <row r="12" spans="1:15" ht="20.100000000000001" customHeight="1">
      <c r="A12" s="114">
        <v>23</v>
      </c>
      <c r="B12" s="65">
        <v>5</v>
      </c>
      <c r="C12" s="102" t="s">
        <v>196</v>
      </c>
      <c r="D12" s="67" t="s">
        <v>153</v>
      </c>
      <c r="E12" s="68" t="s">
        <v>191</v>
      </c>
      <c r="F12" s="105" t="s">
        <v>252</v>
      </c>
      <c r="G12" s="105" t="s">
        <v>190</v>
      </c>
      <c r="H12" s="69"/>
      <c r="I12" s="70"/>
      <c r="J12" s="70"/>
      <c r="K12" s="70"/>
      <c r="L12" s="166" t="s">
        <v>83</v>
      </c>
      <c r="M12" s="167"/>
      <c r="N12" s="168"/>
      <c r="O12" s="114" t="s">
        <v>299</v>
      </c>
    </row>
    <row r="13" spans="1:15" ht="20.100000000000001" customHeight="1">
      <c r="A13" s="114">
        <v>24</v>
      </c>
      <c r="B13" s="65">
        <v>6</v>
      </c>
      <c r="C13" s="102" t="s">
        <v>215</v>
      </c>
      <c r="D13" s="67" t="s">
        <v>265</v>
      </c>
      <c r="E13" s="68" t="s">
        <v>94</v>
      </c>
      <c r="F13" s="105" t="s">
        <v>252</v>
      </c>
      <c r="G13" s="105" t="s">
        <v>190</v>
      </c>
      <c r="H13" s="69"/>
      <c r="I13" s="70"/>
      <c r="J13" s="70"/>
      <c r="K13" s="70"/>
      <c r="L13" s="166" t="s">
        <v>83</v>
      </c>
      <c r="M13" s="167"/>
      <c r="N13" s="168"/>
      <c r="O13" s="114" t="s">
        <v>299</v>
      </c>
    </row>
    <row r="14" spans="1:15" ht="20.100000000000001" customHeight="1">
      <c r="A14" s="114">
        <v>25</v>
      </c>
      <c r="B14" s="65">
        <v>7</v>
      </c>
      <c r="C14" s="102" t="s">
        <v>220</v>
      </c>
      <c r="D14" s="67" t="s">
        <v>164</v>
      </c>
      <c r="E14" s="68" t="s">
        <v>101</v>
      </c>
      <c r="F14" s="105" t="s">
        <v>252</v>
      </c>
      <c r="G14" s="105" t="s">
        <v>190</v>
      </c>
      <c r="H14" s="69"/>
      <c r="I14" s="70"/>
      <c r="J14" s="70"/>
      <c r="K14" s="70"/>
      <c r="L14" s="166" t="s">
        <v>83</v>
      </c>
      <c r="M14" s="167"/>
      <c r="N14" s="168"/>
      <c r="O14" s="114" t="s">
        <v>299</v>
      </c>
    </row>
    <row r="15" spans="1:15" ht="20.100000000000001" customHeight="1">
      <c r="A15" s="114">
        <v>26</v>
      </c>
      <c r="B15" s="65">
        <v>8</v>
      </c>
      <c r="C15" s="102" t="s">
        <v>214</v>
      </c>
      <c r="D15" s="67" t="s">
        <v>266</v>
      </c>
      <c r="E15" s="68" t="s">
        <v>118</v>
      </c>
      <c r="F15" s="105" t="s">
        <v>252</v>
      </c>
      <c r="G15" s="105" t="s">
        <v>190</v>
      </c>
      <c r="H15" s="69"/>
      <c r="I15" s="70"/>
      <c r="J15" s="70"/>
      <c r="K15" s="70"/>
      <c r="L15" s="166" t="s">
        <v>83</v>
      </c>
      <c r="M15" s="167"/>
      <c r="N15" s="168"/>
      <c r="O15" s="114" t="s">
        <v>299</v>
      </c>
    </row>
    <row r="16" spans="1:15" ht="20.100000000000001" customHeight="1">
      <c r="A16" s="114">
        <v>27</v>
      </c>
      <c r="B16" s="65">
        <v>9</v>
      </c>
      <c r="C16" s="102" t="s">
        <v>203</v>
      </c>
      <c r="D16" s="67" t="s">
        <v>161</v>
      </c>
      <c r="E16" s="68" t="s">
        <v>144</v>
      </c>
      <c r="F16" s="105" t="s">
        <v>252</v>
      </c>
      <c r="G16" s="105" t="s">
        <v>190</v>
      </c>
      <c r="H16" s="69"/>
      <c r="I16" s="70"/>
      <c r="J16" s="70"/>
      <c r="K16" s="70"/>
      <c r="L16" s="166" t="s">
        <v>83</v>
      </c>
      <c r="M16" s="167"/>
      <c r="N16" s="168"/>
      <c r="O16" s="114" t="s">
        <v>299</v>
      </c>
    </row>
    <row r="17" spans="1:15" ht="20.100000000000001" customHeight="1">
      <c r="A17" s="114">
        <v>28</v>
      </c>
      <c r="B17" s="65">
        <v>10</v>
      </c>
      <c r="C17" s="102" t="s">
        <v>213</v>
      </c>
      <c r="D17" s="67" t="s">
        <v>267</v>
      </c>
      <c r="E17" s="68" t="s">
        <v>102</v>
      </c>
      <c r="F17" s="105" t="s">
        <v>252</v>
      </c>
      <c r="G17" s="105" t="s">
        <v>190</v>
      </c>
      <c r="H17" s="69"/>
      <c r="I17" s="70"/>
      <c r="J17" s="70"/>
      <c r="K17" s="70"/>
      <c r="L17" s="166" t="s">
        <v>83</v>
      </c>
      <c r="M17" s="167"/>
      <c r="N17" s="168"/>
      <c r="O17" s="114" t="s">
        <v>299</v>
      </c>
    </row>
    <row r="18" spans="1:15" ht="20.100000000000001" customHeight="1">
      <c r="A18" s="114">
        <v>29</v>
      </c>
      <c r="B18" s="65">
        <v>11</v>
      </c>
      <c r="C18" s="102" t="s">
        <v>218</v>
      </c>
      <c r="D18" s="67" t="s">
        <v>163</v>
      </c>
      <c r="E18" s="68" t="s">
        <v>91</v>
      </c>
      <c r="F18" s="105" t="s">
        <v>252</v>
      </c>
      <c r="G18" s="105" t="s">
        <v>190</v>
      </c>
      <c r="H18" s="69"/>
      <c r="I18" s="70"/>
      <c r="J18" s="70"/>
      <c r="K18" s="70"/>
      <c r="L18" s="166" t="s">
        <v>83</v>
      </c>
      <c r="M18" s="167"/>
      <c r="N18" s="168"/>
      <c r="O18" s="114" t="s">
        <v>299</v>
      </c>
    </row>
    <row r="19" spans="1:15" ht="20.100000000000001" customHeight="1">
      <c r="A19" s="114">
        <v>30</v>
      </c>
      <c r="B19" s="65">
        <v>12</v>
      </c>
      <c r="C19" s="102" t="s">
        <v>219</v>
      </c>
      <c r="D19" s="67" t="s">
        <v>156</v>
      </c>
      <c r="E19" s="68" t="s">
        <v>115</v>
      </c>
      <c r="F19" s="105" t="s">
        <v>252</v>
      </c>
      <c r="G19" s="105" t="s">
        <v>190</v>
      </c>
      <c r="H19" s="69"/>
      <c r="I19" s="70"/>
      <c r="J19" s="70"/>
      <c r="K19" s="70"/>
      <c r="L19" s="166" t="s">
        <v>83</v>
      </c>
      <c r="M19" s="167"/>
      <c r="N19" s="168"/>
      <c r="O19" s="114" t="s">
        <v>299</v>
      </c>
    </row>
    <row r="20" spans="1:15" ht="20.100000000000001" customHeight="1">
      <c r="A20" s="114">
        <v>31</v>
      </c>
      <c r="B20" s="65">
        <v>13</v>
      </c>
      <c r="C20" s="102" t="s">
        <v>211</v>
      </c>
      <c r="D20" s="67" t="s">
        <v>160</v>
      </c>
      <c r="E20" s="68" t="s">
        <v>97</v>
      </c>
      <c r="F20" s="105" t="s">
        <v>252</v>
      </c>
      <c r="G20" s="105" t="s">
        <v>190</v>
      </c>
      <c r="H20" s="69"/>
      <c r="I20" s="70"/>
      <c r="J20" s="70"/>
      <c r="K20" s="70"/>
      <c r="L20" s="166" t="s">
        <v>83</v>
      </c>
      <c r="M20" s="167"/>
      <c r="N20" s="168"/>
      <c r="O20" s="114" t="s">
        <v>299</v>
      </c>
    </row>
    <row r="21" spans="1:15" ht="20.100000000000001" customHeight="1">
      <c r="A21" s="114">
        <v>32</v>
      </c>
      <c r="B21" s="65">
        <v>14</v>
      </c>
      <c r="C21" s="102" t="s">
        <v>268</v>
      </c>
      <c r="D21" s="67" t="s">
        <v>269</v>
      </c>
      <c r="E21" s="68" t="s">
        <v>150</v>
      </c>
      <c r="F21" s="105" t="s">
        <v>252</v>
      </c>
      <c r="G21" s="105" t="s">
        <v>190</v>
      </c>
      <c r="H21" s="69"/>
      <c r="I21" s="70"/>
      <c r="J21" s="70"/>
      <c r="K21" s="70"/>
      <c r="L21" s="166" t="s">
        <v>84</v>
      </c>
      <c r="M21" s="167"/>
      <c r="N21" s="168"/>
      <c r="O21" s="114" t="s">
        <v>299</v>
      </c>
    </row>
    <row r="22" spans="1:15" ht="20.100000000000001" customHeight="1">
      <c r="A22" s="114">
        <v>33</v>
      </c>
      <c r="B22" s="65">
        <v>15</v>
      </c>
      <c r="C22" s="102" t="s">
        <v>221</v>
      </c>
      <c r="D22" s="67" t="s">
        <v>114</v>
      </c>
      <c r="E22" s="68" t="s">
        <v>113</v>
      </c>
      <c r="F22" s="105" t="s">
        <v>252</v>
      </c>
      <c r="G22" s="105" t="s">
        <v>190</v>
      </c>
      <c r="H22" s="69"/>
      <c r="I22" s="70"/>
      <c r="J22" s="70"/>
      <c r="K22" s="70"/>
      <c r="L22" s="166" t="s">
        <v>83</v>
      </c>
      <c r="M22" s="167"/>
      <c r="N22" s="168"/>
      <c r="O22" s="114" t="s">
        <v>299</v>
      </c>
    </row>
    <row r="23" spans="1:15" ht="20.100000000000001" customHeight="1">
      <c r="A23" s="114">
        <v>34</v>
      </c>
      <c r="B23" s="65">
        <v>16</v>
      </c>
      <c r="C23" s="102" t="s">
        <v>222</v>
      </c>
      <c r="D23" s="67" t="s">
        <v>270</v>
      </c>
      <c r="E23" s="68" t="s">
        <v>130</v>
      </c>
      <c r="F23" s="105" t="s">
        <v>252</v>
      </c>
      <c r="G23" s="105" t="s">
        <v>190</v>
      </c>
      <c r="H23" s="69"/>
      <c r="I23" s="70"/>
      <c r="J23" s="70"/>
      <c r="K23" s="70"/>
      <c r="L23" s="166" t="s">
        <v>83</v>
      </c>
      <c r="M23" s="167"/>
      <c r="N23" s="168"/>
      <c r="O23" s="114" t="s">
        <v>299</v>
      </c>
    </row>
    <row r="24" spans="1:15" ht="20.100000000000001" customHeight="1">
      <c r="A24" s="114">
        <v>35</v>
      </c>
      <c r="B24" s="65">
        <v>17</v>
      </c>
      <c r="C24" s="102" t="s">
        <v>198</v>
      </c>
      <c r="D24" s="67" t="s">
        <v>271</v>
      </c>
      <c r="E24" s="68" t="s">
        <v>130</v>
      </c>
      <c r="F24" s="105" t="s">
        <v>252</v>
      </c>
      <c r="G24" s="105" t="s">
        <v>190</v>
      </c>
      <c r="H24" s="69"/>
      <c r="I24" s="70"/>
      <c r="J24" s="70"/>
      <c r="K24" s="70"/>
      <c r="L24" s="166" t="s">
        <v>83</v>
      </c>
      <c r="M24" s="167"/>
      <c r="N24" s="168"/>
      <c r="O24" s="114" t="s">
        <v>299</v>
      </c>
    </row>
    <row r="25" spans="1:15" ht="20.100000000000001" customHeight="1">
      <c r="A25" s="114">
        <v>36</v>
      </c>
      <c r="B25" s="65">
        <v>18</v>
      </c>
      <c r="C25" s="102" t="s">
        <v>208</v>
      </c>
      <c r="D25" s="67" t="s">
        <v>165</v>
      </c>
      <c r="E25" s="68" t="s">
        <v>89</v>
      </c>
      <c r="F25" s="105" t="s">
        <v>252</v>
      </c>
      <c r="G25" s="105" t="s">
        <v>190</v>
      </c>
      <c r="H25" s="69"/>
      <c r="I25" s="70"/>
      <c r="J25" s="70"/>
      <c r="K25" s="70"/>
      <c r="L25" s="166" t="s">
        <v>83</v>
      </c>
      <c r="M25" s="167"/>
      <c r="N25" s="168"/>
      <c r="O25" s="114" t="s">
        <v>299</v>
      </c>
    </row>
    <row r="26" spans="1:15" ht="20.100000000000001" customHeight="1">
      <c r="A26" s="114">
        <v>0</v>
      </c>
      <c r="B26" s="65">
        <v>19</v>
      </c>
      <c r="C26" s="102" t="s">
        <v>83</v>
      </c>
      <c r="D26" s="67" t="s">
        <v>83</v>
      </c>
      <c r="E26" s="68" t="s">
        <v>83</v>
      </c>
      <c r="F26" s="105" t="s">
        <v>83</v>
      </c>
      <c r="G26" s="105" t="s">
        <v>83</v>
      </c>
      <c r="H26" s="69"/>
      <c r="I26" s="70"/>
      <c r="J26" s="70"/>
      <c r="K26" s="70"/>
      <c r="L26" s="166" t="s">
        <v>83</v>
      </c>
      <c r="M26" s="167"/>
      <c r="N26" s="168"/>
      <c r="O26" s="114" t="s">
        <v>299</v>
      </c>
    </row>
    <row r="27" spans="1:15" ht="20.100000000000001" customHeight="1">
      <c r="A27" s="114">
        <v>0</v>
      </c>
      <c r="B27" s="65">
        <v>20</v>
      </c>
      <c r="C27" s="102" t="s">
        <v>83</v>
      </c>
      <c r="D27" s="67" t="s">
        <v>83</v>
      </c>
      <c r="E27" s="68" t="s">
        <v>83</v>
      </c>
      <c r="F27" s="105" t="s">
        <v>83</v>
      </c>
      <c r="G27" s="105" t="s">
        <v>83</v>
      </c>
      <c r="H27" s="69"/>
      <c r="I27" s="70"/>
      <c r="J27" s="70"/>
      <c r="K27" s="70"/>
      <c r="L27" s="166" t="s">
        <v>83</v>
      </c>
      <c r="M27" s="167"/>
      <c r="N27" s="168"/>
      <c r="O27" s="114" t="s">
        <v>299</v>
      </c>
    </row>
    <row r="28" spans="1:15" ht="20.100000000000001" customHeight="1">
      <c r="A28" s="114">
        <v>0</v>
      </c>
      <c r="B28" s="65">
        <v>21</v>
      </c>
      <c r="C28" s="102" t="s">
        <v>83</v>
      </c>
      <c r="D28" s="67" t="s">
        <v>83</v>
      </c>
      <c r="E28" s="68" t="s">
        <v>83</v>
      </c>
      <c r="F28" s="105" t="s">
        <v>83</v>
      </c>
      <c r="G28" s="105" t="s">
        <v>83</v>
      </c>
      <c r="H28" s="69"/>
      <c r="I28" s="70"/>
      <c r="J28" s="70"/>
      <c r="K28" s="70"/>
      <c r="L28" s="166" t="s">
        <v>83</v>
      </c>
      <c r="M28" s="167"/>
      <c r="N28" s="168"/>
      <c r="O28" s="114" t="s">
        <v>299</v>
      </c>
    </row>
    <row r="29" spans="1:15" ht="20.100000000000001" customHeight="1">
      <c r="A29" s="114">
        <v>0</v>
      </c>
      <c r="B29" s="65">
        <v>22</v>
      </c>
      <c r="C29" s="102" t="s">
        <v>83</v>
      </c>
      <c r="D29" s="67" t="s">
        <v>83</v>
      </c>
      <c r="E29" s="68" t="s">
        <v>83</v>
      </c>
      <c r="F29" s="105" t="s">
        <v>83</v>
      </c>
      <c r="G29" s="105" t="s">
        <v>83</v>
      </c>
      <c r="H29" s="69"/>
      <c r="I29" s="70"/>
      <c r="J29" s="70"/>
      <c r="K29" s="70"/>
      <c r="L29" s="166" t="s">
        <v>83</v>
      </c>
      <c r="M29" s="167"/>
      <c r="N29" s="168"/>
      <c r="O29" s="114" t="s">
        <v>299</v>
      </c>
    </row>
    <row r="30" spans="1:15" ht="20.100000000000001" customHeight="1">
      <c r="A30" s="114">
        <v>0</v>
      </c>
      <c r="B30" s="65">
        <v>23</v>
      </c>
      <c r="C30" s="102" t="s">
        <v>83</v>
      </c>
      <c r="D30" s="67" t="s">
        <v>83</v>
      </c>
      <c r="E30" s="68" t="s">
        <v>83</v>
      </c>
      <c r="F30" s="105" t="s">
        <v>83</v>
      </c>
      <c r="G30" s="105" t="s">
        <v>83</v>
      </c>
      <c r="H30" s="69"/>
      <c r="I30" s="70"/>
      <c r="J30" s="70"/>
      <c r="K30" s="70"/>
      <c r="L30" s="166" t="s">
        <v>83</v>
      </c>
      <c r="M30" s="167"/>
      <c r="N30" s="168"/>
      <c r="O30" s="114" t="s">
        <v>299</v>
      </c>
    </row>
    <row r="31" spans="1:15" ht="20.100000000000001" customHeight="1">
      <c r="A31" s="114">
        <v>0</v>
      </c>
      <c r="B31" s="65">
        <v>24</v>
      </c>
      <c r="C31" s="102" t="s">
        <v>83</v>
      </c>
      <c r="D31" s="67" t="s">
        <v>83</v>
      </c>
      <c r="E31" s="68" t="s">
        <v>83</v>
      </c>
      <c r="F31" s="105" t="s">
        <v>83</v>
      </c>
      <c r="G31" s="105" t="s">
        <v>83</v>
      </c>
      <c r="H31" s="69"/>
      <c r="I31" s="70"/>
      <c r="J31" s="70"/>
      <c r="K31" s="70"/>
      <c r="L31" s="166" t="s">
        <v>83</v>
      </c>
      <c r="M31" s="167"/>
      <c r="N31" s="168"/>
      <c r="O31" s="114" t="s">
        <v>299</v>
      </c>
    </row>
    <row r="32" spans="1:15" ht="20.100000000000001" customHeight="1">
      <c r="A32" s="114">
        <v>0</v>
      </c>
      <c r="B32" s="65">
        <v>25</v>
      </c>
      <c r="C32" s="102" t="s">
        <v>83</v>
      </c>
      <c r="D32" s="67" t="s">
        <v>83</v>
      </c>
      <c r="E32" s="68" t="s">
        <v>83</v>
      </c>
      <c r="F32" s="105" t="s">
        <v>83</v>
      </c>
      <c r="G32" s="105" t="s">
        <v>83</v>
      </c>
      <c r="H32" s="69"/>
      <c r="I32" s="70"/>
      <c r="J32" s="70"/>
      <c r="K32" s="70"/>
      <c r="L32" s="166" t="s">
        <v>83</v>
      </c>
      <c r="M32" s="167"/>
      <c r="N32" s="168"/>
      <c r="O32" s="114" t="s">
        <v>299</v>
      </c>
    </row>
    <row r="33" spans="1:16" ht="20.100000000000001" customHeight="1">
      <c r="A33" s="114">
        <v>0</v>
      </c>
      <c r="B33" s="65">
        <v>26</v>
      </c>
      <c r="C33" s="102" t="s">
        <v>83</v>
      </c>
      <c r="D33" s="67" t="s">
        <v>83</v>
      </c>
      <c r="E33" s="68" t="s">
        <v>83</v>
      </c>
      <c r="F33" s="105" t="s">
        <v>83</v>
      </c>
      <c r="G33" s="105" t="s">
        <v>83</v>
      </c>
      <c r="H33" s="69"/>
      <c r="I33" s="70"/>
      <c r="J33" s="70"/>
      <c r="K33" s="70"/>
      <c r="L33" s="166" t="s">
        <v>83</v>
      </c>
      <c r="M33" s="167"/>
      <c r="N33" s="168"/>
      <c r="O33" s="114" t="s">
        <v>299</v>
      </c>
    </row>
    <row r="34" spans="1:16" ht="20.100000000000001" customHeight="1">
      <c r="A34" s="114">
        <v>0</v>
      </c>
      <c r="B34" s="65">
        <v>27</v>
      </c>
      <c r="C34" s="102" t="s">
        <v>83</v>
      </c>
      <c r="D34" s="67" t="s">
        <v>83</v>
      </c>
      <c r="E34" s="68" t="s">
        <v>83</v>
      </c>
      <c r="F34" s="105" t="s">
        <v>83</v>
      </c>
      <c r="G34" s="105" t="s">
        <v>83</v>
      </c>
      <c r="H34" s="69"/>
      <c r="I34" s="70"/>
      <c r="J34" s="70"/>
      <c r="K34" s="70"/>
      <c r="L34" s="166" t="s">
        <v>83</v>
      </c>
      <c r="M34" s="167"/>
      <c r="N34" s="168"/>
      <c r="O34" s="114" t="s">
        <v>299</v>
      </c>
    </row>
    <row r="35" spans="1:16" ht="20.100000000000001" customHeight="1">
      <c r="A35" s="114">
        <v>0</v>
      </c>
      <c r="B35" s="65">
        <v>28</v>
      </c>
      <c r="C35" s="102" t="s">
        <v>83</v>
      </c>
      <c r="D35" s="67" t="s">
        <v>83</v>
      </c>
      <c r="E35" s="68" t="s">
        <v>83</v>
      </c>
      <c r="F35" s="105" t="s">
        <v>83</v>
      </c>
      <c r="G35" s="105" t="s">
        <v>83</v>
      </c>
      <c r="H35" s="69"/>
      <c r="I35" s="70"/>
      <c r="J35" s="70"/>
      <c r="K35" s="70"/>
      <c r="L35" s="166" t="s">
        <v>83</v>
      </c>
      <c r="M35" s="167"/>
      <c r="N35" s="168"/>
      <c r="O35" s="114" t="s">
        <v>299</v>
      </c>
    </row>
    <row r="36" spans="1:16" ht="20.100000000000001" customHeight="1">
      <c r="A36" s="114">
        <v>0</v>
      </c>
      <c r="B36" s="65">
        <v>29</v>
      </c>
      <c r="C36" s="102" t="s">
        <v>83</v>
      </c>
      <c r="D36" s="67" t="s">
        <v>83</v>
      </c>
      <c r="E36" s="68" t="s">
        <v>83</v>
      </c>
      <c r="F36" s="105" t="s">
        <v>83</v>
      </c>
      <c r="G36" s="105" t="s">
        <v>83</v>
      </c>
      <c r="H36" s="69"/>
      <c r="I36" s="70"/>
      <c r="J36" s="70"/>
      <c r="K36" s="70"/>
      <c r="L36" s="166" t="s">
        <v>83</v>
      </c>
      <c r="M36" s="167"/>
      <c r="N36" s="168"/>
      <c r="O36" s="114" t="s">
        <v>299</v>
      </c>
    </row>
    <row r="37" spans="1:16" ht="20.100000000000001" customHeight="1">
      <c r="A37" s="114">
        <v>0</v>
      </c>
      <c r="B37" s="72">
        <v>30</v>
      </c>
      <c r="C37" s="102" t="s">
        <v>83</v>
      </c>
      <c r="D37" s="67" t="s">
        <v>83</v>
      </c>
      <c r="E37" s="68" t="s">
        <v>83</v>
      </c>
      <c r="F37" s="105" t="s">
        <v>83</v>
      </c>
      <c r="G37" s="105" t="s">
        <v>83</v>
      </c>
      <c r="H37" s="73"/>
      <c r="I37" s="74"/>
      <c r="J37" s="74"/>
      <c r="K37" s="74"/>
      <c r="L37" s="166" t="s">
        <v>83</v>
      </c>
      <c r="M37" s="167"/>
      <c r="N37" s="168"/>
      <c r="O37" s="114" t="s">
        <v>299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86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85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51</v>
      </c>
      <c r="I44" s="110">
        <v>4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2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193</v>
      </c>
      <c r="G1" s="183"/>
      <c r="H1" s="183"/>
      <c r="I1" s="183"/>
      <c r="J1" s="183"/>
      <c r="K1" s="183"/>
      <c r="L1" s="58" t="s">
        <v>295</v>
      </c>
    </row>
    <row r="2" spans="1:15" s="56" customFormat="1">
      <c r="C2" s="186" t="s">
        <v>246</v>
      </c>
      <c r="D2" s="186"/>
      <c r="E2" s="59" t="s">
        <v>175</v>
      </c>
      <c r="F2" s="187" t="s">
        <v>296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250</v>
      </c>
      <c r="D3" s="184" t="s">
        <v>297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85" t="s">
        <v>301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37</v>
      </c>
      <c r="B8" s="65">
        <v>1</v>
      </c>
      <c r="C8" s="102" t="s">
        <v>207</v>
      </c>
      <c r="D8" s="67" t="s">
        <v>103</v>
      </c>
      <c r="E8" s="68" t="s">
        <v>107</v>
      </c>
      <c r="F8" s="105" t="s">
        <v>252</v>
      </c>
      <c r="G8" s="105" t="s">
        <v>190</v>
      </c>
      <c r="H8" s="69"/>
      <c r="I8" s="70"/>
      <c r="J8" s="70"/>
      <c r="K8" s="70"/>
      <c r="L8" s="169" t="s">
        <v>83</v>
      </c>
      <c r="M8" s="170"/>
      <c r="N8" s="171"/>
      <c r="O8" s="114" t="s">
        <v>299</v>
      </c>
    </row>
    <row r="9" spans="1:15" ht="20.100000000000001" customHeight="1">
      <c r="A9" s="114">
        <v>38</v>
      </c>
      <c r="B9" s="65">
        <v>2</v>
      </c>
      <c r="C9" s="102" t="s">
        <v>248</v>
      </c>
      <c r="D9" s="67" t="s">
        <v>154</v>
      </c>
      <c r="E9" s="68" t="s">
        <v>149</v>
      </c>
      <c r="F9" s="105" t="s">
        <v>272</v>
      </c>
      <c r="G9" s="105" t="s">
        <v>192</v>
      </c>
      <c r="H9" s="69"/>
      <c r="I9" s="70"/>
      <c r="J9" s="70"/>
      <c r="K9" s="70"/>
      <c r="L9" s="166" t="s">
        <v>83</v>
      </c>
      <c r="M9" s="167"/>
      <c r="N9" s="168"/>
      <c r="O9" s="114" t="s">
        <v>299</v>
      </c>
    </row>
    <row r="10" spans="1:15" ht="20.100000000000001" customHeight="1">
      <c r="A10" s="114">
        <v>39</v>
      </c>
      <c r="B10" s="65">
        <v>3</v>
      </c>
      <c r="C10" s="102" t="s">
        <v>232</v>
      </c>
      <c r="D10" s="67" t="s">
        <v>273</v>
      </c>
      <c r="E10" s="68" t="s">
        <v>104</v>
      </c>
      <c r="F10" s="105" t="s">
        <v>272</v>
      </c>
      <c r="G10" s="105" t="s">
        <v>192</v>
      </c>
      <c r="H10" s="69"/>
      <c r="I10" s="70"/>
      <c r="J10" s="70"/>
      <c r="K10" s="70"/>
      <c r="L10" s="166" t="s">
        <v>83</v>
      </c>
      <c r="M10" s="167"/>
      <c r="N10" s="168"/>
      <c r="O10" s="114" t="s">
        <v>299</v>
      </c>
    </row>
    <row r="11" spans="1:15" ht="20.100000000000001" customHeight="1">
      <c r="A11" s="114">
        <v>40</v>
      </c>
      <c r="B11" s="65">
        <v>4</v>
      </c>
      <c r="C11" s="102" t="s">
        <v>235</v>
      </c>
      <c r="D11" s="67" t="s">
        <v>158</v>
      </c>
      <c r="E11" s="68" t="s">
        <v>104</v>
      </c>
      <c r="F11" s="105" t="s">
        <v>272</v>
      </c>
      <c r="G11" s="105" t="s">
        <v>192</v>
      </c>
      <c r="H11" s="69"/>
      <c r="I11" s="70"/>
      <c r="J11" s="70"/>
      <c r="K11" s="70"/>
      <c r="L11" s="166" t="s">
        <v>83</v>
      </c>
      <c r="M11" s="167"/>
      <c r="N11" s="168"/>
      <c r="O11" s="114" t="s">
        <v>299</v>
      </c>
    </row>
    <row r="12" spans="1:15" ht="20.100000000000001" customHeight="1">
      <c r="A12" s="114">
        <v>41</v>
      </c>
      <c r="B12" s="65">
        <v>5</v>
      </c>
      <c r="C12" s="102" t="s">
        <v>230</v>
      </c>
      <c r="D12" s="67" t="s">
        <v>274</v>
      </c>
      <c r="E12" s="68" t="s">
        <v>128</v>
      </c>
      <c r="F12" s="105" t="s">
        <v>272</v>
      </c>
      <c r="G12" s="105" t="s">
        <v>192</v>
      </c>
      <c r="H12" s="69"/>
      <c r="I12" s="70"/>
      <c r="J12" s="70"/>
      <c r="K12" s="70"/>
      <c r="L12" s="166" t="s">
        <v>83</v>
      </c>
      <c r="M12" s="167"/>
      <c r="N12" s="168"/>
      <c r="O12" s="114" t="s">
        <v>299</v>
      </c>
    </row>
    <row r="13" spans="1:15" ht="20.100000000000001" customHeight="1">
      <c r="A13" s="114">
        <v>42</v>
      </c>
      <c r="B13" s="65">
        <v>6</v>
      </c>
      <c r="C13" s="102" t="s">
        <v>249</v>
      </c>
      <c r="D13" s="67" t="s">
        <v>178</v>
      </c>
      <c r="E13" s="68" t="s">
        <v>124</v>
      </c>
      <c r="F13" s="105" t="s">
        <v>272</v>
      </c>
      <c r="G13" s="105" t="s">
        <v>192</v>
      </c>
      <c r="H13" s="69"/>
      <c r="I13" s="70"/>
      <c r="J13" s="70"/>
      <c r="K13" s="70"/>
      <c r="L13" s="166" t="s">
        <v>83</v>
      </c>
      <c r="M13" s="167"/>
      <c r="N13" s="168"/>
      <c r="O13" s="114" t="s">
        <v>299</v>
      </c>
    </row>
    <row r="14" spans="1:15" ht="20.100000000000001" customHeight="1">
      <c r="A14" s="114">
        <v>43</v>
      </c>
      <c r="B14" s="65">
        <v>7</v>
      </c>
      <c r="C14" s="102" t="s">
        <v>180</v>
      </c>
      <c r="D14" s="67" t="s">
        <v>275</v>
      </c>
      <c r="E14" s="68" t="s">
        <v>93</v>
      </c>
      <c r="F14" s="105" t="s">
        <v>272</v>
      </c>
      <c r="G14" s="105" t="s">
        <v>168</v>
      </c>
      <c r="H14" s="69"/>
      <c r="I14" s="70"/>
      <c r="J14" s="70"/>
      <c r="K14" s="70"/>
      <c r="L14" s="166" t="s">
        <v>83</v>
      </c>
      <c r="M14" s="167"/>
      <c r="N14" s="168"/>
      <c r="O14" s="114" t="s">
        <v>299</v>
      </c>
    </row>
    <row r="15" spans="1:15" ht="20.100000000000001" customHeight="1">
      <c r="A15" s="114">
        <v>44</v>
      </c>
      <c r="B15" s="65">
        <v>8</v>
      </c>
      <c r="C15" s="102" t="s">
        <v>231</v>
      </c>
      <c r="D15" s="67" t="s">
        <v>276</v>
      </c>
      <c r="E15" s="68" t="s">
        <v>95</v>
      </c>
      <c r="F15" s="105" t="s">
        <v>272</v>
      </c>
      <c r="G15" s="105" t="s">
        <v>192</v>
      </c>
      <c r="H15" s="69"/>
      <c r="I15" s="70"/>
      <c r="J15" s="70"/>
      <c r="K15" s="70"/>
      <c r="L15" s="166" t="s">
        <v>83</v>
      </c>
      <c r="M15" s="167"/>
      <c r="N15" s="168"/>
      <c r="O15" s="114" t="s">
        <v>299</v>
      </c>
    </row>
    <row r="16" spans="1:15" ht="20.100000000000001" customHeight="1">
      <c r="A16" s="114">
        <v>45</v>
      </c>
      <c r="B16" s="65">
        <v>9</v>
      </c>
      <c r="C16" s="102" t="s">
        <v>277</v>
      </c>
      <c r="D16" s="67" t="s">
        <v>278</v>
      </c>
      <c r="E16" s="68" t="s">
        <v>140</v>
      </c>
      <c r="F16" s="105" t="s">
        <v>272</v>
      </c>
      <c r="G16" s="105" t="s">
        <v>192</v>
      </c>
      <c r="H16" s="69"/>
      <c r="I16" s="70"/>
      <c r="J16" s="70"/>
      <c r="K16" s="70"/>
      <c r="L16" s="166" t="s">
        <v>84</v>
      </c>
      <c r="M16" s="167"/>
      <c r="N16" s="168"/>
      <c r="O16" s="114" t="s">
        <v>299</v>
      </c>
    </row>
    <row r="17" spans="1:15" ht="20.100000000000001" customHeight="1">
      <c r="A17" s="114">
        <v>46</v>
      </c>
      <c r="B17" s="65">
        <v>10</v>
      </c>
      <c r="C17" s="102" t="s">
        <v>247</v>
      </c>
      <c r="D17" s="67" t="s">
        <v>279</v>
      </c>
      <c r="E17" s="68" t="s">
        <v>119</v>
      </c>
      <c r="F17" s="105" t="s">
        <v>272</v>
      </c>
      <c r="G17" s="105" t="s">
        <v>192</v>
      </c>
      <c r="H17" s="69"/>
      <c r="I17" s="70"/>
      <c r="J17" s="70"/>
      <c r="K17" s="70"/>
      <c r="L17" s="166" t="s">
        <v>83</v>
      </c>
      <c r="M17" s="167"/>
      <c r="N17" s="168"/>
      <c r="O17" s="114" t="s">
        <v>299</v>
      </c>
    </row>
    <row r="18" spans="1:15" ht="20.100000000000001" customHeight="1">
      <c r="A18" s="114">
        <v>47</v>
      </c>
      <c r="B18" s="65">
        <v>11</v>
      </c>
      <c r="C18" s="102" t="s">
        <v>185</v>
      </c>
      <c r="D18" s="67" t="s">
        <v>142</v>
      </c>
      <c r="E18" s="68" t="s">
        <v>106</v>
      </c>
      <c r="F18" s="105" t="s">
        <v>272</v>
      </c>
      <c r="G18" s="105" t="s">
        <v>169</v>
      </c>
      <c r="H18" s="69"/>
      <c r="I18" s="70"/>
      <c r="J18" s="70"/>
      <c r="K18" s="70"/>
      <c r="L18" s="166" t="s">
        <v>83</v>
      </c>
      <c r="M18" s="167"/>
      <c r="N18" s="168"/>
      <c r="O18" s="114" t="s">
        <v>299</v>
      </c>
    </row>
    <row r="19" spans="1:15" ht="20.100000000000001" customHeight="1">
      <c r="A19" s="114">
        <v>48</v>
      </c>
      <c r="B19" s="65">
        <v>12</v>
      </c>
      <c r="C19" s="102" t="s">
        <v>280</v>
      </c>
      <c r="D19" s="67" t="s">
        <v>281</v>
      </c>
      <c r="E19" s="68" t="s">
        <v>106</v>
      </c>
      <c r="F19" s="105" t="s">
        <v>272</v>
      </c>
      <c r="G19" s="105" t="s">
        <v>192</v>
      </c>
      <c r="H19" s="69"/>
      <c r="I19" s="70"/>
      <c r="J19" s="70"/>
      <c r="K19" s="70"/>
      <c r="L19" s="166" t="s">
        <v>84</v>
      </c>
      <c r="M19" s="167"/>
      <c r="N19" s="168"/>
      <c r="O19" s="114" t="s">
        <v>299</v>
      </c>
    </row>
    <row r="20" spans="1:15" ht="20.100000000000001" customHeight="1">
      <c r="A20" s="114">
        <v>49</v>
      </c>
      <c r="B20" s="65">
        <v>13</v>
      </c>
      <c r="C20" s="102" t="s">
        <v>226</v>
      </c>
      <c r="D20" s="67" t="s">
        <v>282</v>
      </c>
      <c r="E20" s="68" t="s">
        <v>106</v>
      </c>
      <c r="F20" s="105" t="s">
        <v>272</v>
      </c>
      <c r="G20" s="105" t="s">
        <v>192</v>
      </c>
      <c r="H20" s="69"/>
      <c r="I20" s="70"/>
      <c r="J20" s="70"/>
      <c r="K20" s="70"/>
      <c r="L20" s="166" t="s">
        <v>83</v>
      </c>
      <c r="M20" s="167"/>
      <c r="N20" s="168"/>
      <c r="O20" s="114" t="s">
        <v>299</v>
      </c>
    </row>
    <row r="21" spans="1:15" ht="20.100000000000001" customHeight="1">
      <c r="A21" s="114">
        <v>50</v>
      </c>
      <c r="B21" s="65">
        <v>14</v>
      </c>
      <c r="C21" s="102" t="s">
        <v>283</v>
      </c>
      <c r="D21" s="67" t="s">
        <v>138</v>
      </c>
      <c r="E21" s="68" t="s">
        <v>96</v>
      </c>
      <c r="F21" s="105" t="s">
        <v>272</v>
      </c>
      <c r="G21" s="105" t="s">
        <v>192</v>
      </c>
      <c r="H21" s="69"/>
      <c r="I21" s="70"/>
      <c r="J21" s="70"/>
      <c r="K21" s="70"/>
      <c r="L21" s="166" t="s">
        <v>84</v>
      </c>
      <c r="M21" s="167"/>
      <c r="N21" s="168"/>
      <c r="O21" s="114" t="s">
        <v>299</v>
      </c>
    </row>
    <row r="22" spans="1:15" ht="20.100000000000001" customHeight="1">
      <c r="A22" s="114">
        <v>51</v>
      </c>
      <c r="B22" s="65">
        <v>15</v>
      </c>
      <c r="C22" s="102" t="s">
        <v>233</v>
      </c>
      <c r="D22" s="67" t="s">
        <v>148</v>
      </c>
      <c r="E22" s="68" t="s">
        <v>146</v>
      </c>
      <c r="F22" s="105" t="s">
        <v>272</v>
      </c>
      <c r="G22" s="105" t="s">
        <v>192</v>
      </c>
      <c r="H22" s="69"/>
      <c r="I22" s="70"/>
      <c r="J22" s="70"/>
      <c r="K22" s="70"/>
      <c r="L22" s="166" t="s">
        <v>83</v>
      </c>
      <c r="M22" s="167"/>
      <c r="N22" s="168"/>
      <c r="O22" s="114" t="s">
        <v>299</v>
      </c>
    </row>
    <row r="23" spans="1:15" ht="20.100000000000001" customHeight="1">
      <c r="A23" s="114">
        <v>52</v>
      </c>
      <c r="B23" s="65">
        <v>16</v>
      </c>
      <c r="C23" s="102" t="s">
        <v>240</v>
      </c>
      <c r="D23" s="67" t="s">
        <v>108</v>
      </c>
      <c r="E23" s="68" t="s">
        <v>80</v>
      </c>
      <c r="F23" s="105" t="s">
        <v>272</v>
      </c>
      <c r="G23" s="105" t="s">
        <v>192</v>
      </c>
      <c r="H23" s="69"/>
      <c r="I23" s="70"/>
      <c r="J23" s="70"/>
      <c r="K23" s="70"/>
      <c r="L23" s="166" t="s">
        <v>83</v>
      </c>
      <c r="M23" s="167"/>
      <c r="N23" s="168"/>
      <c r="O23" s="114" t="s">
        <v>299</v>
      </c>
    </row>
    <row r="24" spans="1:15" ht="20.100000000000001" customHeight="1">
      <c r="A24" s="114">
        <v>53</v>
      </c>
      <c r="B24" s="65">
        <v>17</v>
      </c>
      <c r="C24" s="102" t="s">
        <v>225</v>
      </c>
      <c r="D24" s="67" t="s">
        <v>151</v>
      </c>
      <c r="E24" s="68" t="s">
        <v>126</v>
      </c>
      <c r="F24" s="105" t="s">
        <v>272</v>
      </c>
      <c r="G24" s="105" t="s">
        <v>192</v>
      </c>
      <c r="H24" s="69"/>
      <c r="I24" s="70"/>
      <c r="J24" s="70"/>
      <c r="K24" s="70"/>
      <c r="L24" s="166" t="s">
        <v>83</v>
      </c>
      <c r="M24" s="167"/>
      <c r="N24" s="168"/>
      <c r="O24" s="114" t="s">
        <v>299</v>
      </c>
    </row>
    <row r="25" spans="1:15" ht="20.100000000000001" customHeight="1">
      <c r="A25" s="114">
        <v>54</v>
      </c>
      <c r="B25" s="65">
        <v>18</v>
      </c>
      <c r="C25" s="102" t="s">
        <v>229</v>
      </c>
      <c r="D25" s="67" t="s">
        <v>147</v>
      </c>
      <c r="E25" s="68" t="s">
        <v>87</v>
      </c>
      <c r="F25" s="105" t="s">
        <v>272</v>
      </c>
      <c r="G25" s="105" t="s">
        <v>192</v>
      </c>
      <c r="H25" s="69"/>
      <c r="I25" s="70"/>
      <c r="J25" s="70"/>
      <c r="K25" s="70"/>
      <c r="L25" s="166" t="s">
        <v>83</v>
      </c>
      <c r="M25" s="167"/>
      <c r="N25" s="168"/>
      <c r="O25" s="114" t="s">
        <v>299</v>
      </c>
    </row>
    <row r="26" spans="1:15" ht="20.100000000000001" customHeight="1">
      <c r="A26" s="114">
        <v>0</v>
      </c>
      <c r="B26" s="65">
        <v>19</v>
      </c>
      <c r="C26" s="102" t="s">
        <v>83</v>
      </c>
      <c r="D26" s="67" t="s">
        <v>83</v>
      </c>
      <c r="E26" s="68" t="s">
        <v>83</v>
      </c>
      <c r="F26" s="105" t="s">
        <v>83</v>
      </c>
      <c r="G26" s="105" t="s">
        <v>83</v>
      </c>
      <c r="H26" s="69"/>
      <c r="I26" s="70"/>
      <c r="J26" s="70"/>
      <c r="K26" s="70"/>
      <c r="L26" s="166" t="s">
        <v>83</v>
      </c>
      <c r="M26" s="167"/>
      <c r="N26" s="168"/>
      <c r="O26" s="114" t="s">
        <v>299</v>
      </c>
    </row>
    <row r="27" spans="1:15" ht="20.100000000000001" customHeight="1">
      <c r="A27" s="114">
        <v>0</v>
      </c>
      <c r="B27" s="65">
        <v>20</v>
      </c>
      <c r="C27" s="102" t="s">
        <v>83</v>
      </c>
      <c r="D27" s="67" t="s">
        <v>83</v>
      </c>
      <c r="E27" s="68" t="s">
        <v>83</v>
      </c>
      <c r="F27" s="105" t="s">
        <v>83</v>
      </c>
      <c r="G27" s="105" t="s">
        <v>83</v>
      </c>
      <c r="H27" s="69"/>
      <c r="I27" s="70"/>
      <c r="J27" s="70"/>
      <c r="K27" s="70"/>
      <c r="L27" s="166" t="s">
        <v>83</v>
      </c>
      <c r="M27" s="167"/>
      <c r="N27" s="168"/>
      <c r="O27" s="114" t="s">
        <v>299</v>
      </c>
    </row>
    <row r="28" spans="1:15" ht="20.100000000000001" customHeight="1">
      <c r="A28" s="114">
        <v>0</v>
      </c>
      <c r="B28" s="65">
        <v>21</v>
      </c>
      <c r="C28" s="102" t="s">
        <v>83</v>
      </c>
      <c r="D28" s="67" t="s">
        <v>83</v>
      </c>
      <c r="E28" s="68" t="s">
        <v>83</v>
      </c>
      <c r="F28" s="105" t="s">
        <v>83</v>
      </c>
      <c r="G28" s="105" t="s">
        <v>83</v>
      </c>
      <c r="H28" s="69"/>
      <c r="I28" s="70"/>
      <c r="J28" s="70"/>
      <c r="K28" s="70"/>
      <c r="L28" s="166" t="s">
        <v>83</v>
      </c>
      <c r="M28" s="167"/>
      <c r="N28" s="168"/>
      <c r="O28" s="114" t="s">
        <v>299</v>
      </c>
    </row>
    <row r="29" spans="1:15" ht="20.100000000000001" customHeight="1">
      <c r="A29" s="114">
        <v>0</v>
      </c>
      <c r="B29" s="65">
        <v>22</v>
      </c>
      <c r="C29" s="102" t="s">
        <v>83</v>
      </c>
      <c r="D29" s="67" t="s">
        <v>83</v>
      </c>
      <c r="E29" s="68" t="s">
        <v>83</v>
      </c>
      <c r="F29" s="105" t="s">
        <v>83</v>
      </c>
      <c r="G29" s="105" t="s">
        <v>83</v>
      </c>
      <c r="H29" s="69"/>
      <c r="I29" s="70"/>
      <c r="J29" s="70"/>
      <c r="K29" s="70"/>
      <c r="L29" s="166" t="s">
        <v>83</v>
      </c>
      <c r="M29" s="167"/>
      <c r="N29" s="168"/>
      <c r="O29" s="114" t="s">
        <v>299</v>
      </c>
    </row>
    <row r="30" spans="1:15" ht="20.100000000000001" customHeight="1">
      <c r="A30" s="114">
        <v>0</v>
      </c>
      <c r="B30" s="65">
        <v>23</v>
      </c>
      <c r="C30" s="102" t="s">
        <v>83</v>
      </c>
      <c r="D30" s="67" t="s">
        <v>83</v>
      </c>
      <c r="E30" s="68" t="s">
        <v>83</v>
      </c>
      <c r="F30" s="105" t="s">
        <v>83</v>
      </c>
      <c r="G30" s="105" t="s">
        <v>83</v>
      </c>
      <c r="H30" s="69"/>
      <c r="I30" s="70"/>
      <c r="J30" s="70"/>
      <c r="K30" s="70"/>
      <c r="L30" s="166" t="s">
        <v>83</v>
      </c>
      <c r="M30" s="167"/>
      <c r="N30" s="168"/>
      <c r="O30" s="114" t="s">
        <v>299</v>
      </c>
    </row>
    <row r="31" spans="1:15" ht="20.100000000000001" customHeight="1">
      <c r="A31" s="114">
        <v>0</v>
      </c>
      <c r="B31" s="65">
        <v>24</v>
      </c>
      <c r="C31" s="102" t="s">
        <v>83</v>
      </c>
      <c r="D31" s="67" t="s">
        <v>83</v>
      </c>
      <c r="E31" s="68" t="s">
        <v>83</v>
      </c>
      <c r="F31" s="105" t="s">
        <v>83</v>
      </c>
      <c r="G31" s="105" t="s">
        <v>83</v>
      </c>
      <c r="H31" s="69"/>
      <c r="I31" s="70"/>
      <c r="J31" s="70"/>
      <c r="K31" s="70"/>
      <c r="L31" s="166" t="s">
        <v>83</v>
      </c>
      <c r="M31" s="167"/>
      <c r="N31" s="168"/>
      <c r="O31" s="114" t="s">
        <v>299</v>
      </c>
    </row>
    <row r="32" spans="1:15" ht="20.100000000000001" customHeight="1">
      <c r="A32" s="114">
        <v>0</v>
      </c>
      <c r="B32" s="65">
        <v>25</v>
      </c>
      <c r="C32" s="102" t="s">
        <v>83</v>
      </c>
      <c r="D32" s="67" t="s">
        <v>83</v>
      </c>
      <c r="E32" s="68" t="s">
        <v>83</v>
      </c>
      <c r="F32" s="105" t="s">
        <v>83</v>
      </c>
      <c r="G32" s="105" t="s">
        <v>83</v>
      </c>
      <c r="H32" s="69"/>
      <c r="I32" s="70"/>
      <c r="J32" s="70"/>
      <c r="K32" s="70"/>
      <c r="L32" s="166" t="s">
        <v>83</v>
      </c>
      <c r="M32" s="167"/>
      <c r="N32" s="168"/>
      <c r="O32" s="114" t="s">
        <v>299</v>
      </c>
    </row>
    <row r="33" spans="1:16" ht="20.100000000000001" customHeight="1">
      <c r="A33" s="114">
        <v>0</v>
      </c>
      <c r="B33" s="65">
        <v>26</v>
      </c>
      <c r="C33" s="102" t="s">
        <v>83</v>
      </c>
      <c r="D33" s="67" t="s">
        <v>83</v>
      </c>
      <c r="E33" s="68" t="s">
        <v>83</v>
      </c>
      <c r="F33" s="105" t="s">
        <v>83</v>
      </c>
      <c r="G33" s="105" t="s">
        <v>83</v>
      </c>
      <c r="H33" s="69"/>
      <c r="I33" s="70"/>
      <c r="J33" s="70"/>
      <c r="K33" s="70"/>
      <c r="L33" s="166" t="s">
        <v>83</v>
      </c>
      <c r="M33" s="167"/>
      <c r="N33" s="168"/>
      <c r="O33" s="114" t="s">
        <v>299</v>
      </c>
    </row>
    <row r="34" spans="1:16" ht="20.100000000000001" customHeight="1">
      <c r="A34" s="114">
        <v>0</v>
      </c>
      <c r="B34" s="65">
        <v>27</v>
      </c>
      <c r="C34" s="102" t="s">
        <v>83</v>
      </c>
      <c r="D34" s="67" t="s">
        <v>83</v>
      </c>
      <c r="E34" s="68" t="s">
        <v>83</v>
      </c>
      <c r="F34" s="105" t="s">
        <v>83</v>
      </c>
      <c r="G34" s="105" t="s">
        <v>83</v>
      </c>
      <c r="H34" s="69"/>
      <c r="I34" s="70"/>
      <c r="J34" s="70"/>
      <c r="K34" s="70"/>
      <c r="L34" s="166" t="s">
        <v>83</v>
      </c>
      <c r="M34" s="167"/>
      <c r="N34" s="168"/>
      <c r="O34" s="114" t="s">
        <v>299</v>
      </c>
    </row>
    <row r="35" spans="1:16" ht="20.100000000000001" customHeight="1">
      <c r="A35" s="114">
        <v>0</v>
      </c>
      <c r="B35" s="65">
        <v>28</v>
      </c>
      <c r="C35" s="102" t="s">
        <v>83</v>
      </c>
      <c r="D35" s="67" t="s">
        <v>83</v>
      </c>
      <c r="E35" s="68" t="s">
        <v>83</v>
      </c>
      <c r="F35" s="105" t="s">
        <v>83</v>
      </c>
      <c r="G35" s="105" t="s">
        <v>83</v>
      </c>
      <c r="H35" s="69"/>
      <c r="I35" s="70"/>
      <c r="J35" s="70"/>
      <c r="K35" s="70"/>
      <c r="L35" s="166" t="s">
        <v>83</v>
      </c>
      <c r="M35" s="167"/>
      <c r="N35" s="168"/>
      <c r="O35" s="114" t="s">
        <v>299</v>
      </c>
    </row>
    <row r="36" spans="1:16" ht="20.100000000000001" customHeight="1">
      <c r="A36" s="114">
        <v>0</v>
      </c>
      <c r="B36" s="65">
        <v>29</v>
      </c>
      <c r="C36" s="102" t="s">
        <v>83</v>
      </c>
      <c r="D36" s="67" t="s">
        <v>83</v>
      </c>
      <c r="E36" s="68" t="s">
        <v>83</v>
      </c>
      <c r="F36" s="105" t="s">
        <v>83</v>
      </c>
      <c r="G36" s="105" t="s">
        <v>83</v>
      </c>
      <c r="H36" s="69"/>
      <c r="I36" s="70"/>
      <c r="J36" s="70"/>
      <c r="K36" s="70"/>
      <c r="L36" s="166" t="s">
        <v>83</v>
      </c>
      <c r="M36" s="167"/>
      <c r="N36" s="168"/>
      <c r="O36" s="114" t="s">
        <v>299</v>
      </c>
    </row>
    <row r="37" spans="1:16" ht="20.100000000000001" customHeight="1">
      <c r="A37" s="114">
        <v>0</v>
      </c>
      <c r="B37" s="72">
        <v>30</v>
      </c>
      <c r="C37" s="102" t="s">
        <v>83</v>
      </c>
      <c r="D37" s="67" t="s">
        <v>83</v>
      </c>
      <c r="E37" s="68" t="s">
        <v>83</v>
      </c>
      <c r="F37" s="105" t="s">
        <v>83</v>
      </c>
      <c r="G37" s="105" t="s">
        <v>83</v>
      </c>
      <c r="H37" s="73"/>
      <c r="I37" s="74"/>
      <c r="J37" s="74"/>
      <c r="K37" s="74"/>
      <c r="L37" s="166" t="s">
        <v>83</v>
      </c>
      <c r="M37" s="167"/>
      <c r="N37" s="168"/>
      <c r="O37" s="114" t="s">
        <v>299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86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85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52</v>
      </c>
      <c r="I44" s="110">
        <v>4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4</vt:i4>
      </vt:variant>
    </vt:vector>
  </HeadingPairs>
  <TitlesOfParts>
    <vt:vector size="14" baseType="lpstr">
      <vt:lpstr>IN DS LOP</vt:lpstr>
      <vt:lpstr>IN DS LOP (2)</vt:lpstr>
      <vt:lpstr>IN DS LOP (3)</vt:lpstr>
      <vt:lpstr>IN DS LOP (4)</vt:lpstr>
      <vt:lpstr>DSTHI (3)</vt:lpstr>
      <vt:lpstr>TONGHOP</vt:lpstr>
      <vt:lpstr>Phòng Tòa Nhà G (309)</vt:lpstr>
      <vt:lpstr>Phòng Tòa Nhà G (311)</vt:lpstr>
      <vt:lpstr>Phòng Tòa Nhà G (314)</vt:lpstr>
      <vt:lpstr>Phòng Tòa Nhà G (316)</vt:lpstr>
      <vt:lpstr>'Phòng Tòa Nhà G (309)'!Print_Titles</vt:lpstr>
      <vt:lpstr>'Phòng Tòa Nhà G (311)'!Print_Titles</vt:lpstr>
      <vt:lpstr>'Phòng Tòa Nhà G (314)'!Print_Titles</vt:lpstr>
      <vt:lpstr>'Phòng Tòa Nhà G (316)'!Print_Titles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Mai</cp:lastModifiedBy>
  <cp:lastPrinted>2025-06-05T08:05:29Z</cp:lastPrinted>
  <dcterms:created xsi:type="dcterms:W3CDTF">2009-04-20T08:11:00Z</dcterms:created>
  <dcterms:modified xsi:type="dcterms:W3CDTF">2025-06-05T08:06:54Z</dcterms:modified>
</cp:coreProperties>
</file>